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TROŠENJU SREDSTAVA\"/>
    </mc:Choice>
  </mc:AlternateContent>
  <bookViews>
    <workbookView xWindow="0" yWindow="0" windowWidth="15360" windowHeight="7350" activeTab="1"/>
  </bookViews>
  <sheets>
    <sheet name="06-2026, Kategorija 1" sheetId="1" r:id="rId1"/>
    <sheet name="06-2026, Kategorija 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" l="1"/>
  <c r="A7" i="3"/>
  <c r="A11" i="3"/>
  <c r="D36" i="1"/>
  <c r="D19" i="1"/>
  <c r="D76" i="1"/>
  <c r="D12" i="1"/>
  <c r="D9" i="1"/>
  <c r="D40" i="1"/>
  <c r="D57" i="1"/>
  <c r="D49" i="1"/>
  <c r="D31" i="1"/>
  <c r="D79" i="1" l="1"/>
  <c r="D60" i="1"/>
  <c r="D81" i="1" s="1"/>
  <c r="A19" i="3" l="1"/>
</calcChain>
</file>

<file path=xl/sharedStrings.xml><?xml version="1.0" encoding="utf-8"?>
<sst xmlns="http://schemas.openxmlformats.org/spreadsheetml/2006/main" count="235" uniqueCount="120">
  <si>
    <t>GIMNAZIJA SESVETE</t>
  </si>
  <si>
    <t>BISTRIČKA 7, SESVETE</t>
  </si>
  <si>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</si>
  <si>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</si>
  <si>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</si>
  <si>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</si>
  <si>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</si>
  <si>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</si>
  <si>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</si>
  <si>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</si>
  <si>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ZAGREB</t>
  </si>
  <si>
    <t>HRVATSKA POŠTANSKA BANKA D.D.</t>
  </si>
  <si>
    <t>Hrvatski telekom d.d.</t>
  </si>
  <si>
    <t>VORTEX TECH, obrt za usluge</t>
  </si>
  <si>
    <t>Ukupno Hrvatski telekom d.d.</t>
  </si>
  <si>
    <t>Telemach Hrvatska d.o.o.</t>
  </si>
  <si>
    <t>GRAD ZAGREB - PROLAZNI RAČUN PRIHODA SUDIONIKA</t>
  </si>
  <si>
    <t>Sveukupno</t>
  </si>
  <si>
    <t>3238 - Računalne usluge</t>
  </si>
  <si>
    <t>3211 - Službena putovanja</t>
  </si>
  <si>
    <t>3431 - Bankarske uslug i usluge platnog prometa</t>
  </si>
  <si>
    <t>3234 - Komunalne usluge</t>
  </si>
  <si>
    <t>3231 - Usluge telefona, pošte i prijevoza</t>
  </si>
  <si>
    <t>3212 - Naknada za prijevoz</t>
  </si>
  <si>
    <t>3132 - Doprinosi za obvezno zdravstveno osiguranje</t>
  </si>
  <si>
    <t>3121 - Ostali rashodi za zaposlene</t>
  </si>
  <si>
    <t>VODOOPSKRBA I ODVODNJA d.o.o.</t>
  </si>
  <si>
    <t>Ukupno VODOOPSKRBA I ODVODNJA d.o.o.</t>
  </si>
  <si>
    <t>ZAGREBAČKI ELEKTRIČNI TRAMVAJ d.o.o.</t>
  </si>
  <si>
    <t>3291 - Naknade za rad predstavničkih i izvršnih tijela, povjerenstva i sl.</t>
  </si>
  <si>
    <t>3214 - Ostale naknade troškova zaposlenima</t>
  </si>
  <si>
    <t>3221 - Uredski materijal i ostali materijalni rashodi</t>
  </si>
  <si>
    <t>SESVETE</t>
  </si>
  <si>
    <t>3133 - Doprinos za obvezno osiguranje u slučaju nezaposlenosti</t>
  </si>
  <si>
    <t xml:space="preserve">3433 - Zatezne kamate </t>
  </si>
  <si>
    <t>3239 - Ostale usluge</t>
  </si>
  <si>
    <t>3299 - Ostali nespomenuti rashodi poslovanja</t>
  </si>
  <si>
    <t>MET CROATIA ENERGY TRADE d.o.o.</t>
  </si>
  <si>
    <t>3223 - Energija</t>
  </si>
  <si>
    <t>HEP-OPSKRBA d.o.o.</t>
  </si>
  <si>
    <t>ZAGREBAČKI HOLDIN PODRUŽNICA ČISTOĆA d.o.o.</t>
  </si>
  <si>
    <t>IBS-TECH  d.o.o.</t>
  </si>
  <si>
    <t>3213 - Stručno usavršavanje - ERASMUS+</t>
  </si>
  <si>
    <t>3241 -Naknade troškova osobama izvan radnog odnosa</t>
  </si>
  <si>
    <t xml:space="preserve"> 3721 - Naknade građanima i kućanstvima u novcu</t>
  </si>
  <si>
    <t>HP-HRVATSKA POŠTA d.d.</t>
  </si>
  <si>
    <t>VELIKA GORICA</t>
  </si>
  <si>
    <t>4221 - Uredska oprema i namještaj</t>
  </si>
  <si>
    <t>NARODNE NOVINE d.d.</t>
  </si>
  <si>
    <t>Kaufland Hrvatska k.d.</t>
  </si>
  <si>
    <t>3232 - Usluge tekućeg i investicijskog održavanja</t>
  </si>
  <si>
    <t>EPP d.o.o.</t>
  </si>
  <si>
    <t>SPECIJALNA BOLNICA SVETA KATARINA</t>
  </si>
  <si>
    <t>3236 - Zdravstvene i veterinarske usluge</t>
  </si>
  <si>
    <t>ELLIN SVIJET j.d.o.o.</t>
  </si>
  <si>
    <t>E.S.K. d.o.o.</t>
  </si>
  <si>
    <t>ZADAR</t>
  </si>
  <si>
    <t>3237 - Intelektualne i osobne usluge</t>
  </si>
  <si>
    <t>AKD-ZAŠTITA d.o.o.</t>
  </si>
  <si>
    <t>Ukupno GRAD ZAGREB - PROLAZNI RAČUN PRIHODA SUDIONIKA</t>
  </si>
  <si>
    <t>3433 - Zatezne kamate</t>
  </si>
  <si>
    <t>Ukupno FINA</t>
  </si>
  <si>
    <t xml:space="preserve">3224 - Materijal i dijelovi za tekuće i investicijsko održavanje </t>
  </si>
  <si>
    <t>Ukupno Kaufland Hrvatska k.d.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</si>
  <si>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rFont val="Calibri"/>
        <family val="2"/>
        <charset val="238"/>
        <scheme val="minor"/>
      </rPr>
      <t>06135698286</t>
    </r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</si>
  <si>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09253797076</t>
    </r>
  </si>
  <si>
    <t xml:space="preserve"> </t>
  </si>
  <si>
    <t>INFORMACIJA O TROŠENJU SREDSTAVA ZA LIPANJ 2026.g.</t>
  </si>
  <si>
    <t>20.07.2026.</t>
  </si>
  <si>
    <t>Sesvete, 20.07.2026.</t>
  </si>
  <si>
    <t>INFORMACIJA O TROŠENJU SREDSTAVA ZA LIPANJ 2026.g</t>
  </si>
  <si>
    <t>OPTI PRINT ADRIA d.o.o.</t>
  </si>
  <si>
    <t>R-GLOBAL d.o.o.</t>
  </si>
  <si>
    <t>BRACO obrt za usluge i trgovinu</t>
  </si>
  <si>
    <t>NEO RECYCLING j.d.o.o.</t>
  </si>
  <si>
    <t>IVANJA REKA</t>
  </si>
  <si>
    <t>ŽIVI BAR d.o.o.</t>
  </si>
  <si>
    <t>SMILE vl. Mladen Svrtan</t>
  </si>
  <si>
    <t>BISTRO NOKTURNO</t>
  </si>
  <si>
    <t>GIM d.o.o.</t>
  </si>
  <si>
    <t>ZAGREBAČKI HOLDING d.o.o. podružnica AGM</t>
  </si>
  <si>
    <t>3293 - Reprezentacija</t>
  </si>
  <si>
    <t>KUSTOŠIJA GRAĐENJE d.o.o.</t>
  </si>
  <si>
    <t>ŠKOLSKA KNJIGA d.d</t>
  </si>
  <si>
    <t>HOSPITALIJA d.o.o.</t>
  </si>
  <si>
    <t>3241 - Naknade troškova osobama izvan radnog odnosa</t>
  </si>
  <si>
    <t>3292 - Premije osiguranja</t>
  </si>
  <si>
    <t>CROATIA OSIGURANJE d.d.</t>
  </si>
  <si>
    <t>KRAŠ prehrambena industrija d.d.</t>
  </si>
  <si>
    <t>TK ELEVATOR EASTERN EUROPE GmbH</t>
  </si>
  <si>
    <t>CASPER AUTOMATIKA d.o.o.</t>
  </si>
  <si>
    <t>SVETI IVAN ZELINA</t>
  </si>
  <si>
    <t>PRIMAT-LOGISTIKA d.o.o.</t>
  </si>
  <si>
    <t>HRVATSKI LESKOVAC</t>
  </si>
  <si>
    <t>RIMAC JURINOVIĆ MAŠA</t>
  </si>
  <si>
    <t>Ukupno TK ELEVATOR EASTERN EUROPE GmbH</t>
  </si>
  <si>
    <t>CVJEĆARSKI OBRT GREEN vl. SNJEŽANA ĐURKAN</t>
  </si>
  <si>
    <t>REDAK d.o.o.</t>
  </si>
  <si>
    <t>SPLIT</t>
  </si>
  <si>
    <t>IKEA HRVATSKA d.o.o.</t>
  </si>
  <si>
    <t>SESVETSKI KRALJEVEC</t>
  </si>
  <si>
    <t>ASC COMPANY d.o.o.</t>
  </si>
  <si>
    <t>ŠIROKI BRIJEG</t>
  </si>
  <si>
    <t>3235 - Zakupnine i najmanine</t>
  </si>
  <si>
    <t>Ukupno OPTI PRINT ADRIA d.o.o.</t>
  </si>
  <si>
    <t>N K M  d.o.o.</t>
  </si>
  <si>
    <t>BJELOVAR</t>
  </si>
  <si>
    <t>4227 - Uređaji, strojevi i oprema za ostale namjene</t>
  </si>
  <si>
    <t>BLINK INFO d.o.o.</t>
  </si>
  <si>
    <t>Ukupno R-GLOBAL d.o.o.</t>
  </si>
  <si>
    <t>MOZAIK KNJIGA d.o.o.</t>
  </si>
  <si>
    <t>SCHEDA d.o.o.</t>
  </si>
  <si>
    <t>3225 - Sitni inventar i auto gume</t>
  </si>
  <si>
    <t>Ukupno SCHEDA d.o.o.</t>
  </si>
  <si>
    <t>NPL KLIME d.o.o.</t>
  </si>
  <si>
    <t>DUGO SELO</t>
  </si>
  <si>
    <t xml:space="preserve">4223 - Oprema za održavanje i zaštitu </t>
  </si>
  <si>
    <t>DOMUS  SESVETE d.o.o.</t>
  </si>
  <si>
    <t>3227 - Službena, radna i zaštitna odjeća i obuća</t>
  </si>
  <si>
    <t>76219817247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</si>
</sst>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164" fontId="0" fillId="4" borderId="2" xfId="0" applyNumberFormat="1" applyFill="1" applyBorder="1" applyAlignment="1"/>
    <xf numFmtId="164" fontId="0" fillId="4" borderId="4" xfId="0" applyNumberFormat="1" applyFill="1" applyBorder="1" applyAlignment="1"/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0" fontId="0" fillId="0" borderId="0" xfId="0" applyFill="1" applyBorder="1"/>
    <xf numFmtId="0" fontId="2" fillId="0" borderId="0" xfId="0" applyFont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right"/>
    </xf>
    <xf numFmtId="0" fontId="0" fillId="0" borderId="5" xfId="0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wrapText="1"/>
    </xf>
    <xf numFmtId="0" fontId="0" fillId="3" borderId="5" xfId="0" applyFill="1" applyBorder="1" applyAlignment="1">
      <alignment horizontal="right"/>
    </xf>
    <xf numFmtId="0" fontId="0" fillId="3" borderId="5" xfId="0" applyFill="1" applyBorder="1"/>
    <xf numFmtId="49" fontId="0" fillId="2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0" fontId="0" fillId="3" borderId="5" xfId="0" applyFill="1" applyBorder="1" applyAlignment="1">
      <alignment wrapText="1"/>
    </xf>
    <xf numFmtId="0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0" fontId="0" fillId="0" borderId="0" xfId="0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right"/>
    </xf>
    <xf numFmtId="0" fontId="0" fillId="2" borderId="5" xfId="0" applyFill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16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0" fontId="4" fillId="3" borderId="5" xfId="0" applyFont="1" applyFill="1" applyBorder="1"/>
    <xf numFmtId="0" fontId="4" fillId="3" borderId="5" xfId="0" applyFont="1" applyFill="1" applyBorder="1" applyAlignment="1">
      <alignment horizontal="right"/>
    </xf>
    <xf numFmtId="164" fontId="4" fillId="3" borderId="5" xfId="0" applyNumberFormat="1" applyFont="1" applyFill="1" applyBorder="1"/>
    <xf numFmtId="49" fontId="0" fillId="3" borderId="1" xfId="0" applyNumberFormat="1" applyFill="1" applyBorder="1" applyAlignment="1">
      <alignment horizontal="right"/>
    </xf>
    <xf numFmtId="164" fontId="0" fillId="2" borderId="5" xfId="0" applyNumberFormat="1" applyFill="1" applyBorder="1"/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Fill="1" applyBorder="1" applyAlignment="1"/>
    <xf numFmtId="164" fontId="0" fillId="0" borderId="5" xfId="0" applyNumberFormat="1" applyFill="1" applyBorder="1"/>
    <xf numFmtId="164" fontId="4" fillId="0" borderId="5" xfId="0" applyNumberFormat="1" applyFont="1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1" xfId="0" applyFill="1" applyBorder="1" applyAlignment="1">
      <alignment horizontal="right" wrapText="1"/>
    </xf>
    <xf numFmtId="0" fontId="4" fillId="0" borderId="5" xfId="0" applyFont="1" applyFill="1" applyBorder="1" applyAlignment="1">
      <alignment horizontal="right" wrapText="1"/>
    </xf>
    <xf numFmtId="4" fontId="0" fillId="4" borderId="2" xfId="0" applyNumberFormat="1" applyFill="1" applyBorder="1" applyAlignment="1"/>
    <xf numFmtId="0" fontId="0" fillId="3" borderId="5" xfId="0" applyFill="1" applyBorder="1" applyAlignment="1"/>
    <xf numFmtId="0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3"/>
  <sheetViews>
    <sheetView topLeftCell="A6" workbookViewId="0">
      <selection activeCell="K51" sqref="K51"/>
    </sheetView>
  </sheetViews>
  <sheetFormatPr defaultRowHeight="15" x14ac:dyDescent="0.25"/>
  <cols>
    <col min="1" max="1" width="49.85546875" customWidth="1"/>
    <col min="2" max="2" width="14.140625" customWidth="1"/>
    <col min="3" max="3" width="15.7109375" customWidth="1"/>
    <col min="4" max="4" width="17" customWidth="1"/>
    <col min="5" max="5" width="43.85546875" customWidth="1"/>
  </cols>
  <sheetData>
    <row r="1" spans="1:5" x14ac:dyDescent="0.25">
      <c r="A1" s="61" t="s">
        <v>0</v>
      </c>
      <c r="B1" s="61"/>
      <c r="C1" s="61"/>
    </row>
    <row r="2" spans="1:5" x14ac:dyDescent="0.25">
      <c r="A2" s="62" t="s">
        <v>1</v>
      </c>
      <c r="B2" s="62"/>
      <c r="C2" s="62"/>
    </row>
    <row r="4" spans="1:5" x14ac:dyDescent="0.25">
      <c r="A4" s="63" t="s">
        <v>70</v>
      </c>
      <c r="B4" s="63"/>
      <c r="C4" s="63"/>
      <c r="D4" s="63"/>
      <c r="E4" s="63"/>
    </row>
    <row r="5" spans="1:5" x14ac:dyDescent="0.25">
      <c r="E5" t="s">
        <v>7</v>
      </c>
    </row>
    <row r="6" spans="1:5" ht="30" x14ac:dyDescent="0.25">
      <c r="A6" s="13" t="s">
        <v>2</v>
      </c>
      <c r="B6" s="13" t="s">
        <v>3</v>
      </c>
      <c r="C6" s="14" t="s">
        <v>4</v>
      </c>
      <c r="D6" s="14" t="s">
        <v>5</v>
      </c>
      <c r="E6" s="13" t="s">
        <v>6</v>
      </c>
    </row>
    <row r="7" spans="1:5" ht="30" customHeight="1" x14ac:dyDescent="0.25">
      <c r="A7" s="72" t="s">
        <v>71</v>
      </c>
      <c r="B7" s="73">
        <v>11469787133</v>
      </c>
      <c r="C7" s="33" t="s">
        <v>10</v>
      </c>
      <c r="D7" s="74">
        <v>41.48</v>
      </c>
      <c r="E7" s="37" t="s">
        <v>35</v>
      </c>
    </row>
    <row r="8" spans="1:5" ht="30" customHeight="1" x14ac:dyDescent="0.25">
      <c r="A8" s="72" t="s">
        <v>71</v>
      </c>
      <c r="B8" s="73">
        <v>11469787133</v>
      </c>
      <c r="C8" s="33" t="s">
        <v>10</v>
      </c>
      <c r="D8" s="74">
        <v>41.48</v>
      </c>
      <c r="E8" s="37" t="s">
        <v>35</v>
      </c>
    </row>
    <row r="9" spans="1:5" ht="30" customHeight="1" x14ac:dyDescent="0.25">
      <c r="A9" s="58" t="s">
        <v>104</v>
      </c>
      <c r="B9" s="59"/>
      <c r="C9" s="60"/>
      <c r="D9" s="71">
        <f>D7+D8</f>
        <v>82.96</v>
      </c>
      <c r="E9" s="12"/>
    </row>
    <row r="10" spans="1:5" ht="30" customHeight="1" x14ac:dyDescent="0.25">
      <c r="A10" s="27" t="s">
        <v>72</v>
      </c>
      <c r="B10" s="30">
        <v>93152082975</v>
      </c>
      <c r="C10" s="30" t="s">
        <v>10</v>
      </c>
      <c r="D10" s="65">
        <v>69.680000000000007</v>
      </c>
      <c r="E10" s="27" t="s">
        <v>35</v>
      </c>
    </row>
    <row r="11" spans="1:5" ht="30" customHeight="1" x14ac:dyDescent="0.25">
      <c r="A11" s="27" t="s">
        <v>72</v>
      </c>
      <c r="B11" s="30">
        <v>93152082975</v>
      </c>
      <c r="C11" s="30" t="s">
        <v>10</v>
      </c>
      <c r="D11" s="65">
        <v>69.680000000000007</v>
      </c>
      <c r="E11" s="27" t="s">
        <v>35</v>
      </c>
    </row>
    <row r="12" spans="1:5" ht="30" customHeight="1" x14ac:dyDescent="0.25">
      <c r="A12" s="58" t="s">
        <v>109</v>
      </c>
      <c r="B12" s="59"/>
      <c r="C12" s="60"/>
      <c r="D12" s="71">
        <f>D10+D11</f>
        <v>139.36000000000001</v>
      </c>
      <c r="E12" s="12"/>
    </row>
    <row r="13" spans="1:5" ht="30" customHeight="1" x14ac:dyDescent="0.25">
      <c r="A13" s="27" t="s">
        <v>73</v>
      </c>
      <c r="B13" s="30">
        <v>49050401837</v>
      </c>
      <c r="C13" s="30" t="s">
        <v>32</v>
      </c>
      <c r="D13" s="65">
        <v>4</v>
      </c>
      <c r="E13" s="45" t="s">
        <v>62</v>
      </c>
    </row>
    <row r="14" spans="1:5" ht="30" customHeight="1" x14ac:dyDescent="0.25">
      <c r="A14" s="27" t="s">
        <v>74</v>
      </c>
      <c r="B14" s="30">
        <v>16811521824</v>
      </c>
      <c r="C14" s="30" t="s">
        <v>75</v>
      </c>
      <c r="D14" s="65">
        <v>79</v>
      </c>
      <c r="E14" s="45" t="s">
        <v>21</v>
      </c>
    </row>
    <row r="15" spans="1:5" ht="30" customHeight="1" x14ac:dyDescent="0.25">
      <c r="A15" s="31" t="s">
        <v>37</v>
      </c>
      <c r="B15" s="38">
        <v>85106651596</v>
      </c>
      <c r="C15" s="29" t="s">
        <v>10</v>
      </c>
      <c r="D15" s="64">
        <v>5261.48</v>
      </c>
      <c r="E15" s="32" t="s">
        <v>38</v>
      </c>
    </row>
    <row r="16" spans="1:5" ht="30" customHeight="1" x14ac:dyDescent="0.25">
      <c r="A16" s="39" t="s">
        <v>39</v>
      </c>
      <c r="B16" s="30">
        <v>63073332379</v>
      </c>
      <c r="C16" s="30" t="s">
        <v>10</v>
      </c>
      <c r="D16" s="36">
        <v>1256.93</v>
      </c>
      <c r="E16" s="39" t="s">
        <v>38</v>
      </c>
    </row>
    <row r="17" spans="1:5" ht="30" customHeight="1" x14ac:dyDescent="0.25">
      <c r="A17" s="50" t="s">
        <v>49</v>
      </c>
      <c r="B17" s="46">
        <v>47432874968</v>
      </c>
      <c r="C17" s="51" t="s">
        <v>10</v>
      </c>
      <c r="D17" s="52">
        <v>22.5</v>
      </c>
      <c r="E17" s="37" t="s">
        <v>36</v>
      </c>
    </row>
    <row r="18" spans="1:5" ht="30" customHeight="1" x14ac:dyDescent="0.25">
      <c r="A18" s="50" t="s">
        <v>49</v>
      </c>
      <c r="B18" s="46">
        <v>47432874968</v>
      </c>
      <c r="C18" s="51" t="s">
        <v>10</v>
      </c>
      <c r="D18" s="52">
        <v>4.3499999999999996</v>
      </c>
      <c r="E18" s="37" t="s">
        <v>62</v>
      </c>
    </row>
    <row r="19" spans="1:5" ht="30" customHeight="1" x14ac:dyDescent="0.25">
      <c r="A19" s="58" t="s">
        <v>63</v>
      </c>
      <c r="B19" s="59"/>
      <c r="C19" s="60"/>
      <c r="D19" s="11">
        <f>D17+D18</f>
        <v>26.85</v>
      </c>
      <c r="E19" s="12"/>
    </row>
    <row r="20" spans="1:5" ht="30" customHeight="1" x14ac:dyDescent="0.25">
      <c r="A20" s="43" t="s">
        <v>76</v>
      </c>
      <c r="B20" s="41">
        <v>82935099849</v>
      </c>
      <c r="C20" s="44" t="s">
        <v>10</v>
      </c>
      <c r="D20" s="66">
        <v>44.8</v>
      </c>
      <c r="E20" s="32" t="s">
        <v>36</v>
      </c>
    </row>
    <row r="21" spans="1:5" ht="30" customHeight="1" x14ac:dyDescent="0.25">
      <c r="A21" s="43" t="s">
        <v>78</v>
      </c>
      <c r="B21" s="41">
        <v>33167634572</v>
      </c>
      <c r="C21" s="44" t="s">
        <v>10</v>
      </c>
      <c r="D21" s="66">
        <v>125.2</v>
      </c>
      <c r="E21" s="32" t="s">
        <v>36</v>
      </c>
    </row>
    <row r="22" spans="1:5" ht="30" customHeight="1" x14ac:dyDescent="0.25">
      <c r="A22" s="43" t="s">
        <v>79</v>
      </c>
      <c r="B22" s="41">
        <v>16549597500</v>
      </c>
      <c r="C22" s="44" t="s">
        <v>10</v>
      </c>
      <c r="D22" s="66">
        <v>3000</v>
      </c>
      <c r="E22" s="32" t="s">
        <v>50</v>
      </c>
    </row>
    <row r="23" spans="1:5" ht="30" customHeight="1" x14ac:dyDescent="0.25">
      <c r="A23" s="43" t="s">
        <v>80</v>
      </c>
      <c r="B23" s="41">
        <v>85584865987</v>
      </c>
      <c r="C23" s="44" t="s">
        <v>10</v>
      </c>
      <c r="D23" s="66">
        <v>9.5399999999999991</v>
      </c>
      <c r="E23" s="32" t="s">
        <v>31</v>
      </c>
    </row>
    <row r="24" spans="1:5" ht="30" customHeight="1" x14ac:dyDescent="0.25">
      <c r="A24" s="43" t="s">
        <v>54</v>
      </c>
      <c r="B24" s="41">
        <v>98812434125</v>
      </c>
      <c r="C24" s="44" t="s">
        <v>10</v>
      </c>
      <c r="D24" s="66">
        <v>158.5</v>
      </c>
      <c r="E24" s="32" t="s">
        <v>81</v>
      </c>
    </row>
    <row r="25" spans="1:5" ht="30" customHeight="1" x14ac:dyDescent="0.25">
      <c r="A25" s="43" t="s">
        <v>77</v>
      </c>
      <c r="B25" s="41">
        <v>31402343910</v>
      </c>
      <c r="C25" s="44" t="s">
        <v>32</v>
      </c>
      <c r="D25" s="66">
        <v>197.6</v>
      </c>
      <c r="E25" s="32" t="s">
        <v>36</v>
      </c>
    </row>
    <row r="26" spans="1:5" ht="30" customHeight="1" x14ac:dyDescent="0.25">
      <c r="A26" s="43" t="s">
        <v>82</v>
      </c>
      <c r="B26" s="41">
        <v>90604644832</v>
      </c>
      <c r="C26" s="44" t="s">
        <v>10</v>
      </c>
      <c r="D26" s="66">
        <v>65061.63</v>
      </c>
      <c r="E26" s="32" t="s">
        <v>50</v>
      </c>
    </row>
    <row r="27" spans="1:5" ht="30" customHeight="1" x14ac:dyDescent="0.25">
      <c r="A27" s="43" t="s">
        <v>83</v>
      </c>
      <c r="B27" s="41">
        <v>38967655335</v>
      </c>
      <c r="C27" s="44" t="s">
        <v>10</v>
      </c>
      <c r="D27" s="66">
        <v>34.1</v>
      </c>
      <c r="E27" s="32" t="s">
        <v>36</v>
      </c>
    </row>
    <row r="28" spans="1:5" ht="30" customHeight="1" x14ac:dyDescent="0.25">
      <c r="A28" s="43" t="s">
        <v>84</v>
      </c>
      <c r="B28" s="41">
        <v>53450815674</v>
      </c>
      <c r="C28" s="44" t="s">
        <v>10</v>
      </c>
      <c r="D28" s="66">
        <v>29.15</v>
      </c>
      <c r="E28" s="32" t="s">
        <v>36</v>
      </c>
    </row>
    <row r="29" spans="1:5" ht="30" customHeight="1" x14ac:dyDescent="0.25">
      <c r="A29" s="50" t="s">
        <v>87</v>
      </c>
      <c r="B29" s="46">
        <v>26187994862</v>
      </c>
      <c r="C29" s="51" t="s">
        <v>10</v>
      </c>
      <c r="D29" s="52">
        <v>36.32</v>
      </c>
      <c r="E29" s="37" t="s">
        <v>85</v>
      </c>
    </row>
    <row r="30" spans="1:5" ht="30" customHeight="1" x14ac:dyDescent="0.25">
      <c r="A30" s="50" t="s">
        <v>87</v>
      </c>
      <c r="B30" s="46">
        <v>26187994862</v>
      </c>
      <c r="C30" s="51" t="s">
        <v>10</v>
      </c>
      <c r="D30" s="52">
        <v>9.08</v>
      </c>
      <c r="E30" s="37" t="s">
        <v>86</v>
      </c>
    </row>
    <row r="31" spans="1:5" ht="30" customHeight="1" x14ac:dyDescent="0.25">
      <c r="A31" s="58" t="s">
        <v>87</v>
      </c>
      <c r="B31" s="59"/>
      <c r="C31" s="60"/>
      <c r="D31" s="11">
        <f>D29+D30</f>
        <v>45.4</v>
      </c>
      <c r="E31" s="12"/>
    </row>
    <row r="32" spans="1:5" ht="30" customHeight="1" x14ac:dyDescent="0.25">
      <c r="A32" s="43" t="s">
        <v>88</v>
      </c>
      <c r="B32" s="41">
        <v>94989605030</v>
      </c>
      <c r="C32" s="44" t="s">
        <v>10</v>
      </c>
      <c r="D32" s="66">
        <v>42.56</v>
      </c>
      <c r="E32" s="32" t="s">
        <v>36</v>
      </c>
    </row>
    <row r="33" spans="1:5" ht="30" customHeight="1" x14ac:dyDescent="0.25">
      <c r="A33" s="50" t="s">
        <v>48</v>
      </c>
      <c r="B33" s="46">
        <v>64546066176</v>
      </c>
      <c r="C33" s="51" t="s">
        <v>10</v>
      </c>
      <c r="D33" s="52">
        <v>418.13</v>
      </c>
      <c r="E33" s="37" t="s">
        <v>31</v>
      </c>
    </row>
    <row r="34" spans="1:5" ht="30" customHeight="1" x14ac:dyDescent="0.25">
      <c r="A34" s="50" t="s">
        <v>48</v>
      </c>
      <c r="B34" s="46">
        <v>64546066176</v>
      </c>
      <c r="C34" s="51" t="s">
        <v>10</v>
      </c>
      <c r="D34" s="52">
        <v>232.5</v>
      </c>
      <c r="E34" s="37" t="s">
        <v>31</v>
      </c>
    </row>
    <row r="35" spans="1:5" ht="30" customHeight="1" x14ac:dyDescent="0.25">
      <c r="A35" s="50" t="s">
        <v>48</v>
      </c>
      <c r="B35" s="46">
        <v>64546066176</v>
      </c>
      <c r="C35" s="51" t="s">
        <v>10</v>
      </c>
      <c r="D35" s="52">
        <v>179.38</v>
      </c>
      <c r="E35" s="37" t="s">
        <v>31</v>
      </c>
    </row>
    <row r="36" spans="1:5" ht="30" customHeight="1" x14ac:dyDescent="0.25">
      <c r="A36" s="58" t="s">
        <v>87</v>
      </c>
      <c r="B36" s="59"/>
      <c r="C36" s="60"/>
      <c r="D36" s="11">
        <f>D33+D34+D35</f>
        <v>830.01</v>
      </c>
      <c r="E36" s="12"/>
    </row>
    <row r="37" spans="1:5" ht="30" customHeight="1" x14ac:dyDescent="0.25">
      <c r="A37" s="39" t="s">
        <v>45</v>
      </c>
      <c r="B37" s="30">
        <v>87311810356</v>
      </c>
      <c r="C37" s="30" t="s">
        <v>46</v>
      </c>
      <c r="D37" s="54">
        <v>34.61</v>
      </c>
      <c r="E37" s="32" t="s">
        <v>22</v>
      </c>
    </row>
    <row r="38" spans="1:5" ht="30" customHeight="1" x14ac:dyDescent="0.25">
      <c r="A38" s="75" t="s">
        <v>89</v>
      </c>
      <c r="B38" s="76">
        <v>94505281348</v>
      </c>
      <c r="C38" s="19" t="s">
        <v>10</v>
      </c>
      <c r="D38" s="64">
        <v>60.5</v>
      </c>
      <c r="E38" s="74" t="s">
        <v>50</v>
      </c>
    </row>
    <row r="39" spans="1:5" ht="30" customHeight="1" x14ac:dyDescent="0.25">
      <c r="A39" s="75" t="s">
        <v>89</v>
      </c>
      <c r="B39" s="76">
        <v>94505281348</v>
      </c>
      <c r="C39" s="19" t="s">
        <v>10</v>
      </c>
      <c r="D39" s="64">
        <v>60.5</v>
      </c>
      <c r="E39" s="74" t="s">
        <v>50</v>
      </c>
    </row>
    <row r="40" spans="1:5" ht="30" customHeight="1" x14ac:dyDescent="0.25">
      <c r="A40" s="58" t="s">
        <v>95</v>
      </c>
      <c r="B40" s="59"/>
      <c r="C40" s="60"/>
      <c r="D40" s="11">
        <f>D38+D39</f>
        <v>121</v>
      </c>
      <c r="E40" s="12"/>
    </row>
    <row r="41" spans="1:5" ht="30" customHeight="1" x14ac:dyDescent="0.25">
      <c r="A41" s="67" t="s">
        <v>90</v>
      </c>
      <c r="B41" s="68">
        <v>47762136319</v>
      </c>
      <c r="C41" s="69" t="s">
        <v>91</v>
      </c>
      <c r="D41" s="64">
        <v>854.94</v>
      </c>
      <c r="E41" s="64" t="s">
        <v>50</v>
      </c>
    </row>
    <row r="42" spans="1:5" ht="30" customHeight="1" x14ac:dyDescent="0.25">
      <c r="A42" s="43" t="s">
        <v>52</v>
      </c>
      <c r="B42" s="41">
        <v>41170172944</v>
      </c>
      <c r="C42" s="44" t="s">
        <v>10</v>
      </c>
      <c r="D42" s="66">
        <v>636</v>
      </c>
      <c r="E42" s="32" t="s">
        <v>53</v>
      </c>
    </row>
    <row r="43" spans="1:5" ht="30" customHeight="1" x14ac:dyDescent="0.25">
      <c r="A43" s="43" t="s">
        <v>92</v>
      </c>
      <c r="B43" s="41">
        <v>64645054565</v>
      </c>
      <c r="C43" s="70" t="s">
        <v>93</v>
      </c>
      <c r="D43" s="66">
        <v>525</v>
      </c>
      <c r="E43" s="32" t="s">
        <v>47</v>
      </c>
    </row>
    <row r="44" spans="1:5" ht="30" customHeight="1" x14ac:dyDescent="0.25">
      <c r="A44" s="7" t="s">
        <v>13</v>
      </c>
      <c r="B44" s="21">
        <v>98508242768</v>
      </c>
      <c r="C44" s="21" t="s">
        <v>10</v>
      </c>
      <c r="D44" s="36">
        <v>160</v>
      </c>
      <c r="E44" s="8" t="s">
        <v>18</v>
      </c>
    </row>
    <row r="45" spans="1:5" ht="30" customHeight="1" x14ac:dyDescent="0.25">
      <c r="A45" s="9" t="s">
        <v>12</v>
      </c>
      <c r="B45" s="19">
        <v>81793146560</v>
      </c>
      <c r="C45" s="19" t="s">
        <v>10</v>
      </c>
      <c r="D45" s="15">
        <v>14.6</v>
      </c>
      <c r="E45" s="9" t="s">
        <v>22</v>
      </c>
    </row>
    <row r="46" spans="1:5" ht="30" customHeight="1" x14ac:dyDescent="0.25">
      <c r="A46" s="9" t="s">
        <v>12</v>
      </c>
      <c r="B46" s="19">
        <v>81793146560</v>
      </c>
      <c r="C46" s="19" t="s">
        <v>10</v>
      </c>
      <c r="D46" s="15">
        <v>40.65</v>
      </c>
      <c r="E46" s="9" t="s">
        <v>22</v>
      </c>
    </row>
    <row r="47" spans="1:5" ht="30" customHeight="1" x14ac:dyDescent="0.25">
      <c r="A47" s="9" t="s">
        <v>12</v>
      </c>
      <c r="B47" s="19">
        <v>81793146560</v>
      </c>
      <c r="C47" s="19" t="s">
        <v>10</v>
      </c>
      <c r="D47" s="15">
        <v>40.65</v>
      </c>
      <c r="E47" s="9" t="s">
        <v>22</v>
      </c>
    </row>
    <row r="48" spans="1:5" ht="30" customHeight="1" x14ac:dyDescent="0.25">
      <c r="A48" s="9" t="s">
        <v>12</v>
      </c>
      <c r="B48" s="19">
        <v>81793146560</v>
      </c>
      <c r="C48" s="19" t="s">
        <v>10</v>
      </c>
      <c r="D48" s="15">
        <v>57.14</v>
      </c>
      <c r="E48" s="9" t="s">
        <v>22</v>
      </c>
    </row>
    <row r="49" spans="1:15" ht="30" customHeight="1" x14ac:dyDescent="0.25">
      <c r="A49" s="58" t="s">
        <v>14</v>
      </c>
      <c r="B49" s="59"/>
      <c r="C49" s="60"/>
      <c r="D49" s="11">
        <f>D45+D46+D47+D48</f>
        <v>153.04000000000002</v>
      </c>
      <c r="E49" s="12"/>
    </row>
    <row r="50" spans="1:15" ht="30" customHeight="1" x14ac:dyDescent="0.25">
      <c r="A50" s="7" t="s">
        <v>15</v>
      </c>
      <c r="B50" s="21">
        <v>70133616033</v>
      </c>
      <c r="C50" s="21" t="s">
        <v>10</v>
      </c>
      <c r="D50" s="36">
        <v>18.38</v>
      </c>
      <c r="E50" s="7" t="s">
        <v>22</v>
      </c>
    </row>
    <row r="51" spans="1:15" s="40" customFormat="1" ht="30" customHeight="1" x14ac:dyDescent="0.25">
      <c r="A51" s="39" t="s">
        <v>28</v>
      </c>
      <c r="B51" s="30">
        <v>82031999604</v>
      </c>
      <c r="C51" s="30" t="s">
        <v>10</v>
      </c>
      <c r="D51" s="36">
        <v>76.98</v>
      </c>
      <c r="E51" s="39" t="s">
        <v>23</v>
      </c>
    </row>
    <row r="52" spans="1:15" ht="30" customHeight="1" x14ac:dyDescent="0.25">
      <c r="A52" s="7" t="s">
        <v>11</v>
      </c>
      <c r="B52" s="21">
        <v>87939104217</v>
      </c>
      <c r="C52" s="21" t="s">
        <v>10</v>
      </c>
      <c r="D52" s="36">
        <v>91.04</v>
      </c>
      <c r="E52" s="7" t="s">
        <v>20</v>
      </c>
    </row>
    <row r="53" spans="1:15" s="40" customFormat="1" ht="30" customHeight="1" x14ac:dyDescent="0.25">
      <c r="A53" s="7" t="s">
        <v>94</v>
      </c>
      <c r="B53" s="35"/>
      <c r="C53" s="21"/>
      <c r="D53" s="36">
        <v>310.26</v>
      </c>
      <c r="E53" s="27" t="s">
        <v>57</v>
      </c>
    </row>
    <row r="54" spans="1:15" ht="30" customHeight="1" x14ac:dyDescent="0.25">
      <c r="A54" s="9" t="s">
        <v>26</v>
      </c>
      <c r="B54" s="19">
        <v>83416546499</v>
      </c>
      <c r="C54" s="19" t="s">
        <v>10</v>
      </c>
      <c r="D54" s="15">
        <v>236.3</v>
      </c>
      <c r="E54" s="9" t="s">
        <v>21</v>
      </c>
    </row>
    <row r="55" spans="1:15" ht="28.5" customHeight="1" x14ac:dyDescent="0.25">
      <c r="A55" s="9" t="s">
        <v>26</v>
      </c>
      <c r="B55" s="19">
        <v>83416546499</v>
      </c>
      <c r="C55" s="19" t="s">
        <v>10</v>
      </c>
      <c r="D55" s="15">
        <v>29.17</v>
      </c>
      <c r="E55" s="9" t="s">
        <v>21</v>
      </c>
    </row>
    <row r="56" spans="1:15" ht="30" customHeight="1" x14ac:dyDescent="0.25">
      <c r="A56" s="9" t="s">
        <v>26</v>
      </c>
      <c r="B56" s="19">
        <v>83416546499</v>
      </c>
      <c r="C56" s="19" t="s">
        <v>10</v>
      </c>
      <c r="D56" s="15">
        <v>194.28</v>
      </c>
      <c r="E56" s="9" t="s">
        <v>21</v>
      </c>
    </row>
    <row r="57" spans="1:15" ht="30" customHeight="1" x14ac:dyDescent="0.25">
      <c r="A57" s="58" t="s">
        <v>27</v>
      </c>
      <c r="B57" s="59"/>
      <c r="C57" s="60"/>
      <c r="D57" s="11">
        <f>+D54+D55+D56</f>
        <v>459.75</v>
      </c>
      <c r="E57" s="12"/>
    </row>
    <row r="58" spans="1:15" ht="30" customHeight="1" x14ac:dyDescent="0.25">
      <c r="A58" s="9" t="s">
        <v>16</v>
      </c>
      <c r="B58" s="19">
        <v>61817894937</v>
      </c>
      <c r="C58" s="19" t="s">
        <v>10</v>
      </c>
      <c r="D58" s="15">
        <v>57.07</v>
      </c>
      <c r="E58" s="9" t="s">
        <v>21</v>
      </c>
    </row>
    <row r="59" spans="1:15" ht="30" customHeight="1" x14ac:dyDescent="0.25">
      <c r="A59" s="9" t="s">
        <v>16</v>
      </c>
      <c r="B59" s="19">
        <v>61817894937</v>
      </c>
      <c r="C59" s="19" t="s">
        <v>10</v>
      </c>
      <c r="D59" s="15">
        <v>0.02</v>
      </c>
      <c r="E59" s="9" t="s">
        <v>60</v>
      </c>
    </row>
    <row r="60" spans="1:15" ht="30" customHeight="1" x14ac:dyDescent="0.25">
      <c r="A60" s="58" t="s">
        <v>59</v>
      </c>
      <c r="B60" s="59"/>
      <c r="C60" s="60"/>
      <c r="D60" s="11">
        <f>D58+D59</f>
        <v>57.09</v>
      </c>
      <c r="E60" s="12"/>
      <c r="O60" t="s">
        <v>66</v>
      </c>
    </row>
    <row r="61" spans="1:15" ht="30" customHeight="1" x14ac:dyDescent="0.25">
      <c r="A61" s="43" t="s">
        <v>51</v>
      </c>
      <c r="B61" s="41">
        <v>10206153559</v>
      </c>
      <c r="C61" s="44" t="s">
        <v>32</v>
      </c>
      <c r="D61" s="66">
        <v>181.6</v>
      </c>
      <c r="E61" s="32" t="s">
        <v>31</v>
      </c>
    </row>
    <row r="62" spans="1:15" ht="30" customHeight="1" x14ac:dyDescent="0.25">
      <c r="A62" s="43" t="s">
        <v>96</v>
      </c>
      <c r="B62" s="41">
        <v>79171338631</v>
      </c>
      <c r="C62" s="44" t="s">
        <v>32</v>
      </c>
      <c r="D62" s="66">
        <v>90</v>
      </c>
      <c r="E62" s="32" t="s">
        <v>36</v>
      </c>
    </row>
    <row r="63" spans="1:15" ht="30" customHeight="1" x14ac:dyDescent="0.25">
      <c r="A63" s="43" t="s">
        <v>55</v>
      </c>
      <c r="B63" s="42" t="s">
        <v>64</v>
      </c>
      <c r="C63" s="44" t="s">
        <v>10</v>
      </c>
      <c r="D63" s="66">
        <v>1200</v>
      </c>
      <c r="E63" s="32" t="s">
        <v>35</v>
      </c>
    </row>
    <row r="64" spans="1:15" ht="30" customHeight="1" x14ac:dyDescent="0.25">
      <c r="A64" s="43" t="s">
        <v>97</v>
      </c>
      <c r="B64" s="42">
        <v>95549017341</v>
      </c>
      <c r="C64" s="44" t="s">
        <v>98</v>
      </c>
      <c r="D64" s="66">
        <v>20.27</v>
      </c>
      <c r="E64" s="32" t="s">
        <v>31</v>
      </c>
    </row>
    <row r="65" spans="1:5" ht="30" customHeight="1" x14ac:dyDescent="0.25">
      <c r="A65" s="43" t="s">
        <v>99</v>
      </c>
      <c r="B65" s="42">
        <v>21523879111</v>
      </c>
      <c r="C65" s="70" t="s">
        <v>100</v>
      </c>
      <c r="D65" s="66">
        <v>917.97</v>
      </c>
      <c r="E65" s="32" t="s">
        <v>47</v>
      </c>
    </row>
    <row r="66" spans="1:5" ht="30" customHeight="1" x14ac:dyDescent="0.25">
      <c r="A66" s="43" t="s">
        <v>101</v>
      </c>
      <c r="B66" s="42">
        <v>32188360518</v>
      </c>
      <c r="C66" s="70" t="s">
        <v>102</v>
      </c>
      <c r="D66" s="66">
        <v>140.4</v>
      </c>
      <c r="E66" s="32" t="s">
        <v>103</v>
      </c>
    </row>
    <row r="67" spans="1:5" ht="30" customHeight="1" x14ac:dyDescent="0.25">
      <c r="A67" s="43" t="s">
        <v>105</v>
      </c>
      <c r="B67" s="42">
        <v>86437447601</v>
      </c>
      <c r="C67" s="70" t="s">
        <v>106</v>
      </c>
      <c r="D67" s="66">
        <v>7095</v>
      </c>
      <c r="E67" s="32" t="s">
        <v>107</v>
      </c>
    </row>
    <row r="68" spans="1:5" ht="30" customHeight="1" x14ac:dyDescent="0.25">
      <c r="A68" s="7" t="s">
        <v>41</v>
      </c>
      <c r="B68" s="21">
        <v>75037095052</v>
      </c>
      <c r="C68" s="21" t="s">
        <v>10</v>
      </c>
      <c r="D68" s="36">
        <v>247.71</v>
      </c>
      <c r="E68" s="7" t="s">
        <v>35</v>
      </c>
    </row>
    <row r="69" spans="1:5" ht="30" customHeight="1" x14ac:dyDescent="0.25">
      <c r="A69" s="7" t="s">
        <v>108</v>
      </c>
      <c r="B69" s="21">
        <v>56556235804</v>
      </c>
      <c r="C69" s="21" t="s">
        <v>56</v>
      </c>
      <c r="D69" s="36">
        <v>412.5</v>
      </c>
      <c r="E69" s="7" t="s">
        <v>18</v>
      </c>
    </row>
    <row r="70" spans="1:5" ht="30" customHeight="1" x14ac:dyDescent="0.25">
      <c r="A70" s="7" t="s">
        <v>40</v>
      </c>
      <c r="B70" s="21">
        <v>85584865987</v>
      </c>
      <c r="C70" s="21" t="s">
        <v>10</v>
      </c>
      <c r="D70" s="36">
        <v>449.93</v>
      </c>
      <c r="E70" s="7" t="s">
        <v>21</v>
      </c>
    </row>
    <row r="71" spans="1:5" ht="30" customHeight="1" x14ac:dyDescent="0.25">
      <c r="A71" s="7" t="s">
        <v>110</v>
      </c>
      <c r="B71" s="21">
        <v>57010186553</v>
      </c>
      <c r="C71" s="21" t="s">
        <v>10</v>
      </c>
      <c r="D71" s="36">
        <v>227.03</v>
      </c>
      <c r="E71" s="8" t="s">
        <v>31</v>
      </c>
    </row>
    <row r="72" spans="1:5" ht="30" customHeight="1" x14ac:dyDescent="0.25">
      <c r="A72" s="27" t="s">
        <v>58</v>
      </c>
      <c r="B72" s="35" t="s">
        <v>65</v>
      </c>
      <c r="C72" s="28" t="s">
        <v>10</v>
      </c>
      <c r="D72" s="36">
        <v>55</v>
      </c>
      <c r="E72" s="27" t="s">
        <v>35</v>
      </c>
    </row>
    <row r="73" spans="1:5" ht="30" customHeight="1" x14ac:dyDescent="0.25">
      <c r="A73" s="34" t="s">
        <v>111</v>
      </c>
      <c r="B73" s="53" t="s">
        <v>119</v>
      </c>
      <c r="C73" s="33" t="s">
        <v>32</v>
      </c>
      <c r="D73" s="15">
        <v>688.75</v>
      </c>
      <c r="E73" s="37" t="s">
        <v>107</v>
      </c>
    </row>
    <row r="74" spans="1:5" ht="30" customHeight="1" x14ac:dyDescent="0.25">
      <c r="A74" s="34" t="s">
        <v>111</v>
      </c>
      <c r="B74" s="53" t="s">
        <v>119</v>
      </c>
      <c r="C74" s="33" t="s">
        <v>32</v>
      </c>
      <c r="D74" s="15">
        <v>40.98</v>
      </c>
      <c r="E74" s="34" t="s">
        <v>112</v>
      </c>
    </row>
    <row r="75" spans="1:5" ht="30" customHeight="1" x14ac:dyDescent="0.25">
      <c r="A75" s="34" t="s">
        <v>111</v>
      </c>
      <c r="B75" s="53" t="s">
        <v>119</v>
      </c>
      <c r="C75" s="33" t="s">
        <v>32</v>
      </c>
      <c r="D75" s="15">
        <v>62.67</v>
      </c>
      <c r="E75" s="37" t="s">
        <v>62</v>
      </c>
    </row>
    <row r="76" spans="1:5" ht="30" customHeight="1" x14ac:dyDescent="0.25">
      <c r="A76" s="58" t="s">
        <v>113</v>
      </c>
      <c r="B76" s="59"/>
      <c r="C76" s="60"/>
      <c r="D76" s="11">
        <f>D73+D74+D75</f>
        <v>792.4</v>
      </c>
      <c r="E76" s="12"/>
    </row>
    <row r="77" spans="1:5" ht="30" customHeight="1" x14ac:dyDescent="0.25">
      <c r="A77" s="46" t="s">
        <v>114</v>
      </c>
      <c r="B77" s="46">
        <v>65290738187</v>
      </c>
      <c r="C77" s="47" t="s">
        <v>115</v>
      </c>
      <c r="D77" s="48">
        <v>1625.91</v>
      </c>
      <c r="E77" s="49" t="s">
        <v>116</v>
      </c>
    </row>
    <row r="78" spans="1:5" ht="30" customHeight="1" x14ac:dyDescent="0.25">
      <c r="A78" s="46" t="s">
        <v>114</v>
      </c>
      <c r="B78" s="46">
        <v>65290738187</v>
      </c>
      <c r="C78" s="47" t="s">
        <v>115</v>
      </c>
      <c r="D78" s="48">
        <v>437.5</v>
      </c>
      <c r="E78" s="49" t="s">
        <v>50</v>
      </c>
    </row>
    <row r="79" spans="1:5" ht="30" customHeight="1" x14ac:dyDescent="0.25">
      <c r="A79" s="58" t="s">
        <v>61</v>
      </c>
      <c r="B79" s="59"/>
      <c r="C79" s="60"/>
      <c r="D79" s="11">
        <f>D77+D78</f>
        <v>2063.41</v>
      </c>
      <c r="E79" s="12"/>
    </row>
    <row r="80" spans="1:5" ht="30" customHeight="1" x14ac:dyDescent="0.25">
      <c r="A80" s="43" t="s">
        <v>117</v>
      </c>
      <c r="B80" s="41">
        <v>81806367106</v>
      </c>
      <c r="C80" s="44" t="s">
        <v>32</v>
      </c>
      <c r="D80" s="66">
        <v>832.9</v>
      </c>
      <c r="E80" s="32" t="s">
        <v>118</v>
      </c>
    </row>
    <row r="81" spans="1:5" ht="15" customHeight="1" x14ac:dyDescent="0.25">
      <c r="A81" s="55"/>
      <c r="B81" s="56"/>
      <c r="C81" s="57"/>
      <c r="D81" s="25">
        <f>D9+D12+D13+D14+D15+D16+D19+D20+D21+D22+D23+D24+D25+D26+D27+D28+D31+D32+D36+D37+D40+D41+D42+D43+D44+D49+D50+D51+D52+D53+D57+D60+D61+D62+D63+D64+D65+D66+D67+D68+D69+D70+D71+D72+D76+D79+D80</f>
        <v>94653.27999999997</v>
      </c>
      <c r="E81" s="26"/>
    </row>
    <row r="82" spans="1:5" ht="15" customHeight="1" x14ac:dyDescent="0.25"/>
    <row r="83" spans="1:5" ht="15" customHeight="1" x14ac:dyDescent="0.25">
      <c r="A83" t="s">
        <v>69</v>
      </c>
    </row>
    <row r="84" spans="1:5" ht="15" customHeight="1" x14ac:dyDescent="0.25"/>
    <row r="85" spans="1:5" ht="15" customHeight="1" x14ac:dyDescent="0.25"/>
    <row r="86" spans="1:5" ht="15" customHeight="1" x14ac:dyDescent="0.25"/>
    <row r="87" spans="1:5" ht="15" customHeight="1" x14ac:dyDescent="0.25"/>
    <row r="88" spans="1:5" ht="15" customHeight="1" x14ac:dyDescent="0.25"/>
    <row r="89" spans="1:5" ht="15" customHeight="1" x14ac:dyDescent="0.25">
      <c r="E89" s="24"/>
    </row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</sheetData>
  <mergeCells count="15">
    <mergeCell ref="A1:C1"/>
    <mergeCell ref="A2:C2"/>
    <mergeCell ref="A4:E4"/>
    <mergeCell ref="A57:C57"/>
    <mergeCell ref="A79:C79"/>
    <mergeCell ref="A19:C19"/>
    <mergeCell ref="A31:C31"/>
    <mergeCell ref="A36:C36"/>
    <mergeCell ref="A49:C49"/>
    <mergeCell ref="A40:C40"/>
    <mergeCell ref="A9:C9"/>
    <mergeCell ref="A12:C12"/>
    <mergeCell ref="A76:C76"/>
    <mergeCell ref="A81:C81"/>
    <mergeCell ref="A60:C6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E15" sqref="E15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61" t="s">
        <v>0</v>
      </c>
      <c r="B1" s="61"/>
      <c r="C1" s="61"/>
    </row>
    <row r="2" spans="1:5" x14ac:dyDescent="0.25">
      <c r="A2" s="62" t="s">
        <v>1</v>
      </c>
      <c r="B2" s="62"/>
      <c r="C2" s="62"/>
    </row>
    <row r="4" spans="1:5" x14ac:dyDescent="0.25">
      <c r="A4" s="63" t="s">
        <v>67</v>
      </c>
      <c r="B4" s="63"/>
      <c r="C4" s="5"/>
      <c r="D4" s="5"/>
      <c r="E4" s="5"/>
    </row>
    <row r="5" spans="1:5" x14ac:dyDescent="0.25">
      <c r="B5" s="6" t="s">
        <v>8</v>
      </c>
    </row>
    <row r="6" spans="1:5" ht="30" x14ac:dyDescent="0.25">
      <c r="A6" s="10" t="s">
        <v>5</v>
      </c>
      <c r="B6" s="16" t="s">
        <v>6</v>
      </c>
      <c r="C6" s="3"/>
      <c r="D6" s="4"/>
      <c r="E6" s="3"/>
    </row>
    <row r="7" spans="1:5" ht="30" customHeight="1" x14ac:dyDescent="0.25">
      <c r="A7" s="36">
        <f>540.79+865.23+253.07+258.44+124293</f>
        <v>126210.53</v>
      </c>
      <c r="B7" s="1" t="s">
        <v>9</v>
      </c>
      <c r="C7" s="3"/>
      <c r="D7" s="3"/>
      <c r="E7" s="3"/>
    </row>
    <row r="8" spans="1:5" ht="30" customHeight="1" x14ac:dyDescent="0.25">
      <c r="A8" s="36">
        <f>89.23+142.77+41.76+42.64+20165</f>
        <v>20481.400000000001</v>
      </c>
      <c r="B8" s="1" t="s">
        <v>24</v>
      </c>
      <c r="C8" s="3"/>
      <c r="D8" s="3"/>
      <c r="E8" s="3"/>
    </row>
    <row r="9" spans="1:5" ht="30" customHeight="1" x14ac:dyDescent="0.25">
      <c r="A9" s="36"/>
      <c r="B9" s="2" t="s">
        <v>33</v>
      </c>
      <c r="C9" s="3"/>
      <c r="D9" s="3"/>
      <c r="E9" s="3"/>
    </row>
    <row r="10" spans="1:5" ht="30" customHeight="1" x14ac:dyDescent="0.25">
      <c r="A10" s="36">
        <v>17241.439999999999</v>
      </c>
      <c r="B10" s="1" t="s">
        <v>25</v>
      </c>
      <c r="C10" s="3"/>
      <c r="D10" s="3"/>
      <c r="E10" s="3"/>
    </row>
    <row r="11" spans="1:5" ht="30" customHeight="1" x14ac:dyDescent="0.25">
      <c r="A11" s="36">
        <f>60+4500</f>
        <v>4560</v>
      </c>
      <c r="B11" s="1" t="s">
        <v>19</v>
      </c>
      <c r="C11" s="3"/>
      <c r="D11" s="3"/>
      <c r="E11" s="3"/>
    </row>
    <row r="12" spans="1:5" ht="30" customHeight="1" x14ac:dyDescent="0.25">
      <c r="A12" s="36"/>
      <c r="B12" s="1" t="s">
        <v>42</v>
      </c>
      <c r="C12" s="3"/>
      <c r="D12" s="3"/>
      <c r="E12" s="3"/>
    </row>
    <row r="13" spans="1:5" ht="30" customHeight="1" x14ac:dyDescent="0.25">
      <c r="A13" s="40"/>
      <c r="B13" s="1" t="s">
        <v>30</v>
      </c>
      <c r="C13" s="3"/>
      <c r="D13" s="3"/>
      <c r="E13" s="3"/>
    </row>
    <row r="14" spans="1:5" ht="30" customHeight="1" x14ac:dyDescent="0.25">
      <c r="A14" s="36">
        <v>2108.2800000000002</v>
      </c>
      <c r="B14" s="7" t="s">
        <v>23</v>
      </c>
      <c r="C14" s="3"/>
      <c r="D14" s="3"/>
      <c r="E14" s="3"/>
    </row>
    <row r="15" spans="1:5" ht="30" customHeight="1" x14ac:dyDescent="0.25">
      <c r="A15" s="36">
        <v>935.64</v>
      </c>
      <c r="B15" s="8" t="s">
        <v>43</v>
      </c>
      <c r="C15" s="3"/>
      <c r="D15" s="3"/>
      <c r="E15" s="3"/>
    </row>
    <row r="16" spans="1:5" ht="30" customHeight="1" x14ac:dyDescent="0.25">
      <c r="A16" s="36">
        <v>698.05</v>
      </c>
      <c r="B16" s="2" t="s">
        <v>29</v>
      </c>
      <c r="C16" s="23"/>
      <c r="D16" s="3"/>
      <c r="E16" s="3"/>
    </row>
    <row r="17" spans="1:5" ht="30" customHeight="1" x14ac:dyDescent="0.25">
      <c r="A17" s="22"/>
      <c r="B17" s="2" t="s">
        <v>34</v>
      </c>
      <c r="C17" s="23"/>
      <c r="D17" s="3"/>
      <c r="E17" s="3"/>
    </row>
    <row r="18" spans="1:5" ht="30" customHeight="1" x14ac:dyDescent="0.25">
      <c r="A18" s="22"/>
      <c r="B18" s="2" t="s">
        <v>44</v>
      </c>
      <c r="C18" s="23"/>
      <c r="D18" s="3"/>
      <c r="E18" s="3"/>
    </row>
    <row r="19" spans="1:5" ht="30" customHeight="1" x14ac:dyDescent="0.25">
      <c r="A19" s="18">
        <f>SUM(A7:A18)</f>
        <v>172235.34</v>
      </c>
      <c r="B19" s="17" t="s">
        <v>17</v>
      </c>
      <c r="C19" s="3"/>
      <c r="D19" s="3"/>
      <c r="E19" s="3"/>
    </row>
    <row r="20" spans="1:5" ht="15" customHeight="1" x14ac:dyDescent="0.25">
      <c r="A20" s="20"/>
      <c r="B20" s="3"/>
      <c r="C20" s="3"/>
      <c r="D20" s="3"/>
      <c r="E20" s="3"/>
    </row>
    <row r="21" spans="1:5" ht="15" customHeight="1" x14ac:dyDescent="0.25">
      <c r="A21" s="20" t="s">
        <v>68</v>
      </c>
      <c r="B21" s="3"/>
      <c r="C21" s="3"/>
      <c r="D21" s="3"/>
      <c r="E21" s="3"/>
    </row>
    <row r="22" spans="1:5" ht="15" customHeight="1" x14ac:dyDescent="0.25">
      <c r="A22" s="20"/>
      <c r="B22" s="3"/>
      <c r="C22" s="3"/>
      <c r="D22" s="3"/>
      <c r="E22" s="3"/>
    </row>
    <row r="23" spans="1:5" ht="15" customHeight="1" x14ac:dyDescent="0.25">
      <c r="A23" s="20"/>
      <c r="B23" s="3"/>
      <c r="C23" s="3"/>
      <c r="D23" s="3"/>
      <c r="E23" s="3"/>
    </row>
    <row r="24" spans="1:5" ht="15" customHeight="1" x14ac:dyDescent="0.25">
      <c r="A24" s="20"/>
      <c r="B24" s="3"/>
      <c r="C24" s="3"/>
      <c r="D24" s="3"/>
      <c r="E24" s="3"/>
    </row>
    <row r="25" spans="1:5" ht="15" customHeight="1" x14ac:dyDescent="0.25">
      <c r="A25" s="20"/>
      <c r="B25" s="3"/>
      <c r="C25" s="3"/>
      <c r="D25" s="3"/>
      <c r="E25" s="3"/>
    </row>
    <row r="26" spans="1:5" ht="15" customHeight="1" x14ac:dyDescent="0.25">
      <c r="A26" s="20"/>
      <c r="B26" s="3"/>
      <c r="C26" s="3"/>
      <c r="D26" s="3"/>
      <c r="E26" s="3"/>
    </row>
    <row r="27" spans="1:5" ht="15" customHeight="1" x14ac:dyDescent="0.25">
      <c r="A27" s="20"/>
      <c r="B27" s="3"/>
      <c r="C27" s="3"/>
      <c r="D27" s="3"/>
      <c r="E27" s="3"/>
    </row>
    <row r="28" spans="1:5" ht="15" customHeight="1" x14ac:dyDescent="0.25">
      <c r="A28" s="20"/>
      <c r="B28" s="3"/>
      <c r="C28" s="3"/>
      <c r="D28" s="3"/>
      <c r="E28" s="3"/>
    </row>
    <row r="29" spans="1:5" ht="15" customHeight="1" x14ac:dyDescent="0.25">
      <c r="A29" s="20"/>
      <c r="B29" s="3"/>
      <c r="C29" s="3"/>
      <c r="D29" s="3"/>
      <c r="E29" s="3"/>
    </row>
    <row r="30" spans="1:5" ht="15" customHeight="1" x14ac:dyDescent="0.25">
      <c r="A30" s="20"/>
      <c r="B30" s="3"/>
      <c r="C30" s="3"/>
      <c r="D30" s="3"/>
      <c r="E30" s="3"/>
    </row>
    <row r="31" spans="1:5" ht="15" customHeight="1" x14ac:dyDescent="0.25">
      <c r="A31" s="20"/>
      <c r="B31" s="3"/>
      <c r="C31" s="3"/>
      <c r="D31" s="3"/>
      <c r="E31" s="3"/>
    </row>
    <row r="32" spans="1:5" ht="15" customHeight="1" x14ac:dyDescent="0.25">
      <c r="A32" s="20"/>
      <c r="B32" s="3"/>
      <c r="C32" s="3"/>
      <c r="D32" s="3"/>
      <c r="E32" s="3"/>
    </row>
    <row r="33" spans="1:5" ht="15" customHeight="1" x14ac:dyDescent="0.25">
      <c r="A33" s="20"/>
      <c r="B33" s="3"/>
      <c r="C33" s="3"/>
      <c r="D33" s="3"/>
      <c r="E33" s="3"/>
    </row>
    <row r="34" spans="1:5" ht="15" customHeight="1" x14ac:dyDescent="0.25">
      <c r="A34" s="20"/>
      <c r="B34" s="3"/>
      <c r="C34" s="3"/>
      <c r="D34" s="3"/>
      <c r="E34" s="3"/>
    </row>
    <row r="35" spans="1:5" ht="15" customHeight="1" x14ac:dyDescent="0.25">
      <c r="A35" s="20"/>
      <c r="B35" s="3"/>
      <c r="C35" s="3"/>
      <c r="D35" s="3"/>
      <c r="E35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06-2026, Kategorija 1</vt:lpstr>
      <vt:lpstr>06-2026, 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2024-02-16T14:42:39Z</dcterms:created>
  <dcterms:modified xsi:type="dcterms:W3CDTF">2026-07-20T15:08:05Z</dcterms:modified>
</cp:coreProperties>
</file>