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04-2026, Kategorija 1" sheetId="1" r:id="rId1"/>
    <sheet name="04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A19" i="3" l="1"/>
  <c r="D63" i="1"/>
  <c r="A11" i="3"/>
  <c r="D17" i="1"/>
  <c r="A13" i="3"/>
  <c r="D54" i="1"/>
  <c r="D44" i="1"/>
  <c r="D41" i="1"/>
  <c r="D33" i="1"/>
  <c r="D27" i="1" l="1"/>
  <c r="D20" i="1"/>
  <c r="A18" i="3" l="1"/>
  <c r="D49" i="1" l="1"/>
  <c r="D13" i="1" l="1"/>
</calcChain>
</file>

<file path=xl/sharedStrings.xml><?xml version="1.0" encoding="utf-8"?>
<sst xmlns="http://schemas.openxmlformats.org/spreadsheetml/2006/main" count="182" uniqueCount="100">
  <si>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</si>
  <si>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</si>
  <si>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</si>
  <si>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</si>
  <si>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</si>
  <si>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</si>
  <si>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</si>
  <si>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</si>
  <si>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</si>
  <si>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</si>
  <si>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</si>
  <si>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</si>
  <si>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</si>
  <si>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</si>
  <si>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</si>
  <si>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</si>
  <si>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</si>
  <si>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</si>
  <si>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</si>
  <si>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</si>
  <si>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</si>
  <si>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</si>
  <si>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</si>
  <si>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</si>
  <si>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</si>
  <si>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</si>
  <si>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</si>
  <si>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</si>
  <si>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</si>
  <si>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</si>
  <si>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</si>
  <si>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</si>
  <si>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</si>
  <si>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</si>
  <si>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</si>
  <si>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>3239 - Ostale usluge</t>
  </si>
  <si>
    <t>3213 - Stručno usavršavanje</t>
  </si>
  <si>
    <t>3224 - Materijal za tekuće i investicijsko održavanje</t>
  </si>
  <si>
    <t>LUCIJA TUSTANIĆ</t>
  </si>
  <si>
    <t>3237 - Ugovori o djelu</t>
  </si>
  <si>
    <t>FINA</t>
  </si>
  <si>
    <t>DUBRAVA</t>
  </si>
  <si>
    <t>MATIJA MLAĐAN-OOPG MLAĐAN</t>
  </si>
  <si>
    <t>3222 - Materijal i sirovine</t>
  </si>
  <si>
    <t>3299 - Ostali nespomenuti rashodi poslovanja</t>
  </si>
  <si>
    <t>3232 - Usluge tekićeg i investicijskog održavanja</t>
  </si>
  <si>
    <t>OPTI PRINT ADRIA d.o.o.</t>
  </si>
  <si>
    <t>MET CROATIA ENERGY TRADE d.o.o.</t>
  </si>
  <si>
    <t>3223 - Energija</t>
  </si>
  <si>
    <t>HEP-OPSKRBA d.o.o.</t>
  </si>
  <si>
    <t>ZAGREBAČKI HOLDIN PODRUŽNICA ČISTOĆA d.o.o.</t>
  </si>
  <si>
    <t>TK ELEVATOR EASTERN EUROPE GmbH</t>
  </si>
  <si>
    <t>IBS-TECH  d.o.o.</t>
  </si>
  <si>
    <t>R-GLOBAL d.o.o.</t>
  </si>
  <si>
    <t>3295 - Pristojbe i naknade</t>
  </si>
  <si>
    <t>PEVEX d.d.</t>
  </si>
  <si>
    <t>3213 - Stručno usavršavanje - ERASMUS+</t>
  </si>
  <si>
    <t>3241 - Naknade troškova osobama izvan radnog odnosa</t>
  </si>
  <si>
    <t>3241 -Naknade troškova osobama izvan radnog odnosa</t>
  </si>
  <si>
    <t>VARAŽDIN</t>
  </si>
  <si>
    <t>15.05.2026.</t>
  </si>
  <si>
    <t>Sesvete, 15.05.2026.</t>
  </si>
  <si>
    <t>INFORMACIJA O TROŠENJU SREDSTAVA ZA travanj 2026.g</t>
  </si>
  <si>
    <t>INFORMACIJA O TROŠENJU SREDSTAVA ZA travanja 2026.g.</t>
  </si>
  <si>
    <t>JAVNI BILJEŽNIK VESNA KELEČIĆ</t>
  </si>
  <si>
    <t xml:space="preserve"> 3721 - Naknade građanima i kućanstvima u novcu</t>
  </si>
  <si>
    <t>HP-HRVATSKA POŠTA d.d.</t>
  </si>
  <si>
    <t>VELIKA GORICA</t>
  </si>
  <si>
    <t>AUDIO PRO ARTIST d.o.o.</t>
  </si>
  <si>
    <t>VIŠNJEVAC</t>
  </si>
  <si>
    <t>UZI SHOP d.o.o.</t>
  </si>
  <si>
    <t>UMAG</t>
  </si>
  <si>
    <t>4226 - Sportska i glazbena oprema</t>
  </si>
  <si>
    <t>4221 - Uredska oprema i namještaj</t>
  </si>
  <si>
    <t>CRESANKA D.D.</t>
  </si>
  <si>
    <t>CRES</t>
  </si>
  <si>
    <t>HRVATSKO MATEMATIČKO DRUŠTVO</t>
  </si>
  <si>
    <t>BANOVA JARUGA</t>
  </si>
  <si>
    <t>INTERTRAVEL vl. SANJA PANGRACIJE</t>
  </si>
  <si>
    <t>BRANKO ČEGEC</t>
  </si>
  <si>
    <t>NARODNE NOVINE d.d.</t>
  </si>
  <si>
    <t>DIMNJAČARSKA OBRTNIČKA ZADRUGA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</si>
  <si>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01254445043</t>
    </r>
  </si>
  <si>
    <t>GRADSKO SATIRIČKO KAZALIŠTE KEREMPUH</t>
  </si>
  <si>
    <t>FORTUNATA S.R.L.</t>
  </si>
  <si>
    <t>SORRENTO, ITALIJA</t>
  </si>
  <si>
    <t>POINT d.o.o.</t>
  </si>
  <si>
    <t>REFLEKSIJE d.o.o.</t>
  </si>
  <si>
    <t>Ukupno REFLEKSIJE d.o.o.</t>
  </si>
  <si>
    <t>MAN PROMET d.o.o.</t>
  </si>
  <si>
    <t>SANATIO d.o.o.</t>
  </si>
  <si>
    <t>TEDI Poslovanje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</si>
  <si>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5614216244</t>
    </r>
  </si>
  <si>
    <t>Ukupno UZI SHOP d.o.o.</t>
  </si>
  <si>
    <t>Ukupno INTERTRAVEL vl. SANJA PANGRACIJE</t>
  </si>
  <si>
    <t>Ukupno PEVEX d.d.</t>
  </si>
  <si>
    <t>Ukupno GRADSKO SATIRIČKO KAZALIŠTE KEREMPUH</t>
  </si>
  <si>
    <t>Ukupno FORTUNATA S.R.L.</t>
  </si>
  <si>
    <t>3233 - Usluge promidžbe i informiranja</t>
  </si>
  <si>
    <t>IT02927671210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</si>
</sst>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2" fillId="0" borderId="0" xfId="0" applyFo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3" borderId="5" xfId="0" applyFill="1" applyBorder="1" applyAlignment="1">
      <alignment horizontal="right"/>
    </xf>
    <xf numFmtId="164" fontId="0" fillId="3" borderId="5" xfId="0" applyNumberFormat="1" applyFill="1" applyBorder="1"/>
    <xf numFmtId="0" fontId="0" fillId="3" borderId="5" xfId="0" applyFill="1" applyBorder="1"/>
    <xf numFmtId="49" fontId="0" fillId="2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64" fontId="0" fillId="0" borderId="5" xfId="0" applyNumberFormat="1" applyFill="1" applyBorder="1"/>
    <xf numFmtId="0" fontId="0" fillId="3" borderId="1" xfId="0" applyNumberFormat="1" applyFill="1" applyBorder="1" applyAlignment="1">
      <alignment horizontal="right"/>
    </xf>
    <xf numFmtId="0" fontId="0" fillId="3" borderId="5" xfId="0" applyFill="1" applyBorder="1" applyAlignment="1">
      <alignment wrapText="1"/>
    </xf>
    <xf numFmtId="0" fontId="0" fillId="0" borderId="5" xfId="0" applyFill="1" applyBorder="1" applyAlignment="1"/>
    <xf numFmtId="0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4" fontId="0" fillId="0" borderId="5" xfId="0" applyNumberForma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horizontal="right" wrapText="1"/>
    </xf>
    <xf numFmtId="164" fontId="0" fillId="3" borderId="5" xfId="0" applyNumberFormat="1" applyFill="1" applyBorder="1" applyAlignment="1"/>
    <xf numFmtId="164" fontId="0" fillId="4" borderId="5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7"/>
  <sheetViews>
    <sheetView topLeftCell="A36" workbookViewId="0">
      <selection activeCell="G47" sqref="G47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52" t="s">
        <v>0</v>
      </c>
      <c r="B1" s="52"/>
      <c r="C1" s="52"/>
    </row>
    <row r="2" spans="1:5" x14ac:dyDescent="0.25">
      <c r="A2" s="53" t="s">
        <v>1</v>
      </c>
      <c r="B2" s="53"/>
      <c r="C2" s="53"/>
    </row>
    <row r="4" spans="1:5" x14ac:dyDescent="0.25">
      <c r="A4" s="54" t="s">
        <v>62</v>
      </c>
      <c r="B4" s="54"/>
      <c r="C4" s="54"/>
      <c r="D4" s="54"/>
      <c r="E4" s="54"/>
    </row>
    <row r="5" spans="1:5" x14ac:dyDescent="0.25">
      <c r="E5" t="s">
        <v>7</v>
      </c>
    </row>
    <row r="6" spans="1:5" ht="30" x14ac:dyDescent="0.25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</row>
    <row r="7" spans="1:5" ht="30" customHeight="1" x14ac:dyDescent="0.25">
      <c r="A7" s="28" t="s">
        <v>64</v>
      </c>
      <c r="B7" s="32">
        <v>29607079153</v>
      </c>
      <c r="C7" s="29" t="s">
        <v>10</v>
      </c>
      <c r="D7" s="41">
        <v>12.5</v>
      </c>
      <c r="E7" s="34" t="s">
        <v>54</v>
      </c>
    </row>
    <row r="8" spans="1:5" ht="30" customHeight="1" x14ac:dyDescent="0.25">
      <c r="A8" s="35" t="s">
        <v>42</v>
      </c>
      <c r="B8" s="32">
        <v>33360385415</v>
      </c>
      <c r="C8" s="30" t="s">
        <v>41</v>
      </c>
      <c r="D8" s="40">
        <v>373</v>
      </c>
      <c r="E8" s="34" t="s">
        <v>43</v>
      </c>
    </row>
    <row r="9" spans="1:5" ht="30" customHeight="1" x14ac:dyDescent="0.25">
      <c r="A9" s="10" t="s">
        <v>12</v>
      </c>
      <c r="B9" s="20">
        <v>81793146560</v>
      </c>
      <c r="C9" s="20" t="s">
        <v>10</v>
      </c>
      <c r="D9" s="16">
        <v>56.91</v>
      </c>
      <c r="E9" s="10" t="s">
        <v>22</v>
      </c>
    </row>
    <row r="10" spans="1:5" ht="30" customHeight="1" x14ac:dyDescent="0.25">
      <c r="A10" s="10" t="s">
        <v>12</v>
      </c>
      <c r="B10" s="20">
        <v>81793146560</v>
      </c>
      <c r="C10" s="20" t="s">
        <v>10</v>
      </c>
      <c r="D10" s="16">
        <v>14.6</v>
      </c>
      <c r="E10" s="10" t="s">
        <v>22</v>
      </c>
    </row>
    <row r="11" spans="1:5" ht="30" customHeight="1" x14ac:dyDescent="0.25">
      <c r="A11" s="10" t="s">
        <v>12</v>
      </c>
      <c r="B11" s="20">
        <v>81793146560</v>
      </c>
      <c r="C11" s="20" t="s">
        <v>10</v>
      </c>
      <c r="D11" s="16">
        <v>40.65</v>
      </c>
      <c r="E11" s="10" t="s">
        <v>22</v>
      </c>
    </row>
    <row r="12" spans="1:5" ht="30" customHeight="1" x14ac:dyDescent="0.25">
      <c r="A12" s="10" t="s">
        <v>12</v>
      </c>
      <c r="B12" s="20">
        <v>81793146560</v>
      </c>
      <c r="C12" s="20" t="s">
        <v>10</v>
      </c>
      <c r="D12" s="16">
        <v>40.65</v>
      </c>
      <c r="E12" s="10" t="s">
        <v>22</v>
      </c>
    </row>
    <row r="13" spans="1:5" ht="30" customHeight="1" x14ac:dyDescent="0.25">
      <c r="A13" s="55" t="s">
        <v>14</v>
      </c>
      <c r="B13" s="56"/>
      <c r="C13" s="57"/>
      <c r="D13" s="12">
        <f>D9+D10+D11+D12</f>
        <v>152.81</v>
      </c>
      <c r="E13" s="13"/>
    </row>
    <row r="14" spans="1:5" ht="30" customHeight="1" x14ac:dyDescent="0.25">
      <c r="A14" s="8" t="s">
        <v>16</v>
      </c>
      <c r="B14" s="22">
        <v>61817894937</v>
      </c>
      <c r="C14" s="22" t="s">
        <v>10</v>
      </c>
      <c r="D14" s="40">
        <v>57.07</v>
      </c>
      <c r="E14" s="8" t="s">
        <v>21</v>
      </c>
    </row>
    <row r="15" spans="1:5" ht="30" customHeight="1" x14ac:dyDescent="0.25">
      <c r="A15" s="38" t="s">
        <v>55</v>
      </c>
      <c r="B15" s="20">
        <v>73660371074</v>
      </c>
      <c r="C15" s="20" t="s">
        <v>10</v>
      </c>
      <c r="D15" s="37">
        <v>40.200000000000003</v>
      </c>
      <c r="E15" s="43" t="s">
        <v>37</v>
      </c>
    </row>
    <row r="16" spans="1:5" ht="30" customHeight="1" x14ac:dyDescent="0.25">
      <c r="A16" s="38" t="s">
        <v>55</v>
      </c>
      <c r="B16" s="20">
        <v>73660371074</v>
      </c>
      <c r="C16" s="20" t="s">
        <v>10</v>
      </c>
      <c r="D16" s="37">
        <v>44.78</v>
      </c>
      <c r="E16" s="43" t="s">
        <v>37</v>
      </c>
    </row>
    <row r="17" spans="1:5" ht="30" customHeight="1" x14ac:dyDescent="0.25">
      <c r="A17" s="55" t="s">
        <v>95</v>
      </c>
      <c r="B17" s="56"/>
      <c r="C17" s="57"/>
      <c r="D17" s="12">
        <f>D15+D16</f>
        <v>84.98</v>
      </c>
      <c r="E17" s="13"/>
    </row>
    <row r="18" spans="1:5" ht="30" customHeight="1" x14ac:dyDescent="0.25">
      <c r="A18" s="10" t="s">
        <v>66</v>
      </c>
      <c r="B18" s="20">
        <v>87311810356</v>
      </c>
      <c r="C18" s="20" t="s">
        <v>67</v>
      </c>
      <c r="D18" s="37">
        <v>25.78</v>
      </c>
      <c r="E18" s="43" t="s">
        <v>22</v>
      </c>
    </row>
    <row r="19" spans="1:5" ht="30" customHeight="1" x14ac:dyDescent="0.25">
      <c r="A19" s="10" t="s">
        <v>66</v>
      </c>
      <c r="B19" s="20">
        <v>87311810356</v>
      </c>
      <c r="C19" s="20" t="s">
        <v>67</v>
      </c>
      <c r="D19" s="37">
        <v>6.84</v>
      </c>
      <c r="E19" s="43" t="s">
        <v>22</v>
      </c>
    </row>
    <row r="20" spans="1:5" ht="30" customHeight="1" x14ac:dyDescent="0.25">
      <c r="A20" s="55" t="s">
        <v>66</v>
      </c>
      <c r="B20" s="56"/>
      <c r="C20" s="57"/>
      <c r="D20" s="12">
        <f>D18+D19</f>
        <v>32.620000000000005</v>
      </c>
      <c r="E20" s="13"/>
    </row>
    <row r="21" spans="1:5" ht="30" customHeight="1" x14ac:dyDescent="0.25">
      <c r="A21" s="8" t="s">
        <v>13</v>
      </c>
      <c r="B21" s="22">
        <v>98508242768</v>
      </c>
      <c r="C21" s="22" t="s">
        <v>10</v>
      </c>
      <c r="D21" s="40">
        <v>160</v>
      </c>
      <c r="E21" s="9" t="s">
        <v>18</v>
      </c>
    </row>
    <row r="22" spans="1:5" ht="30" customHeight="1" x14ac:dyDescent="0.25">
      <c r="A22" s="8" t="s">
        <v>15</v>
      </c>
      <c r="B22" s="22">
        <v>70133616033</v>
      </c>
      <c r="C22" s="22" t="s">
        <v>10</v>
      </c>
      <c r="D22" s="40">
        <v>18.54</v>
      </c>
      <c r="E22" s="8" t="s">
        <v>22</v>
      </c>
    </row>
    <row r="23" spans="1:5" ht="30" customHeight="1" x14ac:dyDescent="0.25">
      <c r="A23" s="8" t="s">
        <v>11</v>
      </c>
      <c r="B23" s="22">
        <v>87939104217</v>
      </c>
      <c r="C23" s="22" t="s">
        <v>10</v>
      </c>
      <c r="D23" s="40">
        <v>105.92</v>
      </c>
      <c r="E23" s="8" t="s">
        <v>20</v>
      </c>
    </row>
    <row r="24" spans="1:5" ht="30" customHeight="1" x14ac:dyDescent="0.25">
      <c r="A24" s="28" t="s">
        <v>68</v>
      </c>
      <c r="B24" s="22">
        <v>42694751279</v>
      </c>
      <c r="C24" s="29" t="s">
        <v>69</v>
      </c>
      <c r="D24" s="41">
        <v>4991.8</v>
      </c>
      <c r="E24" s="28" t="s">
        <v>72</v>
      </c>
    </row>
    <row r="25" spans="1:5" ht="30" customHeight="1" x14ac:dyDescent="0.25">
      <c r="A25" s="38" t="s">
        <v>70</v>
      </c>
      <c r="B25" s="20">
        <v>53058800224</v>
      </c>
      <c r="C25" s="36" t="s">
        <v>71</v>
      </c>
      <c r="D25" s="68">
        <v>498.15</v>
      </c>
      <c r="E25" s="43" t="s">
        <v>73</v>
      </c>
    </row>
    <row r="26" spans="1:5" ht="30" customHeight="1" x14ac:dyDescent="0.25">
      <c r="A26" s="38" t="s">
        <v>70</v>
      </c>
      <c r="B26" s="20">
        <v>53058800224</v>
      </c>
      <c r="C26" s="36" t="s">
        <v>71</v>
      </c>
      <c r="D26" s="68">
        <v>17.95</v>
      </c>
      <c r="E26" s="43" t="s">
        <v>37</v>
      </c>
    </row>
    <row r="27" spans="1:5" ht="30" customHeight="1" x14ac:dyDescent="0.25">
      <c r="A27" s="55" t="s">
        <v>93</v>
      </c>
      <c r="B27" s="56"/>
      <c r="C27" s="57"/>
      <c r="D27" s="12">
        <f>D25+D26</f>
        <v>516.1</v>
      </c>
      <c r="E27" s="13"/>
    </row>
    <row r="28" spans="1:5" ht="30" customHeight="1" x14ac:dyDescent="0.25">
      <c r="A28" s="28" t="s">
        <v>74</v>
      </c>
      <c r="B28" s="32">
        <v>47639427219</v>
      </c>
      <c r="C28" s="29" t="s">
        <v>75</v>
      </c>
      <c r="D28" s="41">
        <v>148</v>
      </c>
      <c r="E28" s="34" t="s">
        <v>19</v>
      </c>
    </row>
    <row r="29" spans="1:5" ht="30" customHeight="1" x14ac:dyDescent="0.25">
      <c r="A29" s="28" t="s">
        <v>76</v>
      </c>
      <c r="B29" s="32">
        <v>85051163109</v>
      </c>
      <c r="C29" s="29" t="s">
        <v>10</v>
      </c>
      <c r="D29" s="41">
        <v>210</v>
      </c>
      <c r="E29" s="34" t="s">
        <v>36</v>
      </c>
    </row>
    <row r="30" spans="1:5" ht="30" customHeight="1" x14ac:dyDescent="0.25">
      <c r="A30" s="33" t="s">
        <v>47</v>
      </c>
      <c r="B30" s="45">
        <v>85106651596</v>
      </c>
      <c r="C30" s="31" t="s">
        <v>10</v>
      </c>
      <c r="D30" s="46">
        <v>8150.61</v>
      </c>
      <c r="E30" s="34" t="s">
        <v>48</v>
      </c>
    </row>
    <row r="31" spans="1:5" ht="30" customHeight="1" x14ac:dyDescent="0.25">
      <c r="A31" s="65" t="s">
        <v>78</v>
      </c>
      <c r="B31" s="42">
        <v>29151912126</v>
      </c>
      <c r="C31" s="66" t="s">
        <v>77</v>
      </c>
      <c r="D31" s="67">
        <v>442</v>
      </c>
      <c r="E31" s="43" t="s">
        <v>36</v>
      </c>
    </row>
    <row r="32" spans="1:5" ht="30" customHeight="1" x14ac:dyDescent="0.25">
      <c r="A32" s="65" t="s">
        <v>78</v>
      </c>
      <c r="B32" s="42">
        <v>29151912126</v>
      </c>
      <c r="C32" s="66" t="s">
        <v>77</v>
      </c>
      <c r="D32" s="67">
        <v>1768</v>
      </c>
      <c r="E32" s="43" t="s">
        <v>57</v>
      </c>
    </row>
    <row r="33" spans="1:5" ht="30" customHeight="1" x14ac:dyDescent="0.25">
      <c r="A33" s="55" t="s">
        <v>94</v>
      </c>
      <c r="B33" s="56"/>
      <c r="C33" s="57"/>
      <c r="D33" s="12">
        <f>D31+D32</f>
        <v>2210</v>
      </c>
      <c r="E33" s="13"/>
    </row>
    <row r="34" spans="1:5" ht="30" customHeight="1" x14ac:dyDescent="0.25">
      <c r="A34" s="47" t="s">
        <v>49</v>
      </c>
      <c r="B34" s="32">
        <v>63073332379</v>
      </c>
      <c r="C34" s="32" t="s">
        <v>10</v>
      </c>
      <c r="D34" s="40">
        <v>3852.47</v>
      </c>
      <c r="E34" s="47" t="s">
        <v>48</v>
      </c>
    </row>
    <row r="35" spans="1:5" ht="30" customHeight="1" x14ac:dyDescent="0.25">
      <c r="A35" s="35" t="s">
        <v>79</v>
      </c>
      <c r="B35" s="32"/>
      <c r="C35" s="30"/>
      <c r="D35" s="41">
        <v>310.25</v>
      </c>
      <c r="E35" s="8" t="s">
        <v>39</v>
      </c>
    </row>
    <row r="36" spans="1:5" s="50" customFormat="1" ht="30" customHeight="1" x14ac:dyDescent="0.25">
      <c r="A36" s="47" t="s">
        <v>28</v>
      </c>
      <c r="B36" s="32">
        <v>82031999604</v>
      </c>
      <c r="C36" s="32" t="s">
        <v>10</v>
      </c>
      <c r="D36" s="40">
        <v>76.98</v>
      </c>
      <c r="E36" s="47" t="s">
        <v>23</v>
      </c>
    </row>
    <row r="37" spans="1:5" s="50" customFormat="1" ht="30" customHeight="1" x14ac:dyDescent="0.25">
      <c r="A37" s="35" t="s">
        <v>80</v>
      </c>
      <c r="B37" s="32">
        <v>64546066176</v>
      </c>
      <c r="C37" s="30" t="s">
        <v>10</v>
      </c>
      <c r="D37" s="41">
        <v>822.5</v>
      </c>
      <c r="E37" s="35" t="s">
        <v>98</v>
      </c>
    </row>
    <row r="38" spans="1:5" s="50" customFormat="1" ht="30" customHeight="1" x14ac:dyDescent="0.25">
      <c r="A38" s="35" t="s">
        <v>81</v>
      </c>
      <c r="B38" s="32" t="s">
        <v>82</v>
      </c>
      <c r="C38" s="30" t="s">
        <v>10</v>
      </c>
      <c r="D38" s="41">
        <v>429.73</v>
      </c>
      <c r="E38" s="35" t="s">
        <v>21</v>
      </c>
    </row>
    <row r="39" spans="1:5" s="50" customFormat="1" ht="30" customHeight="1" x14ac:dyDescent="0.25">
      <c r="A39" s="38" t="s">
        <v>83</v>
      </c>
      <c r="B39" s="20">
        <v>26804323093</v>
      </c>
      <c r="C39" s="36" t="s">
        <v>10</v>
      </c>
      <c r="D39" s="37">
        <v>136</v>
      </c>
      <c r="E39" s="38" t="s">
        <v>44</v>
      </c>
    </row>
    <row r="40" spans="1:5" s="50" customFormat="1" ht="30" customHeight="1" x14ac:dyDescent="0.25">
      <c r="A40" s="38" t="s">
        <v>83</v>
      </c>
      <c r="B40" s="20">
        <v>26804323093</v>
      </c>
      <c r="C40" s="36" t="s">
        <v>10</v>
      </c>
      <c r="D40" s="37">
        <v>144</v>
      </c>
      <c r="E40" s="38" t="s">
        <v>44</v>
      </c>
    </row>
    <row r="41" spans="1:5" s="50" customFormat="1" ht="30" customHeight="1" x14ac:dyDescent="0.25">
      <c r="A41" s="55" t="s">
        <v>96</v>
      </c>
      <c r="B41" s="56"/>
      <c r="C41" s="57"/>
      <c r="D41" s="12">
        <f>D39+D40</f>
        <v>280</v>
      </c>
      <c r="E41" s="13"/>
    </row>
    <row r="42" spans="1:5" s="50" customFormat="1" ht="30" customHeight="1" x14ac:dyDescent="0.25">
      <c r="A42" s="38" t="s">
        <v>84</v>
      </c>
      <c r="B42" s="20" t="s">
        <v>99</v>
      </c>
      <c r="C42" s="66" t="s">
        <v>85</v>
      </c>
      <c r="D42" s="37">
        <v>2700</v>
      </c>
      <c r="E42" s="43" t="s">
        <v>36</v>
      </c>
    </row>
    <row r="43" spans="1:5" s="50" customFormat="1" ht="30" customHeight="1" x14ac:dyDescent="0.25">
      <c r="A43" s="38" t="s">
        <v>84</v>
      </c>
      <c r="B43" s="20" t="s">
        <v>99</v>
      </c>
      <c r="C43" s="66" t="s">
        <v>85</v>
      </c>
      <c r="D43" s="37"/>
      <c r="E43" s="43" t="s">
        <v>57</v>
      </c>
    </row>
    <row r="44" spans="1:5" s="50" customFormat="1" ht="30" customHeight="1" x14ac:dyDescent="0.25">
      <c r="A44" s="55" t="s">
        <v>97</v>
      </c>
      <c r="B44" s="56"/>
      <c r="C44" s="57"/>
      <c r="D44" s="12">
        <f>D42+D43</f>
        <v>2700</v>
      </c>
      <c r="E44" s="13"/>
    </row>
    <row r="45" spans="1:5" ht="30" customHeight="1" x14ac:dyDescent="0.25">
      <c r="A45" s="28" t="s">
        <v>86</v>
      </c>
      <c r="B45" s="32">
        <v>80947211460</v>
      </c>
      <c r="C45" s="29" t="s">
        <v>59</v>
      </c>
      <c r="D45" s="41">
        <v>157.5</v>
      </c>
      <c r="E45" s="34" t="s">
        <v>31</v>
      </c>
    </row>
    <row r="46" spans="1:5" ht="30" customHeight="1" x14ac:dyDescent="0.25">
      <c r="A46" s="10" t="s">
        <v>26</v>
      </c>
      <c r="B46" s="20">
        <v>83416546499</v>
      </c>
      <c r="C46" s="20" t="s">
        <v>10</v>
      </c>
      <c r="D46" s="16">
        <v>170.26</v>
      </c>
      <c r="E46" s="10" t="s">
        <v>21</v>
      </c>
    </row>
    <row r="47" spans="1:5" ht="30" customHeight="1" x14ac:dyDescent="0.25">
      <c r="A47" s="10" t="s">
        <v>26</v>
      </c>
      <c r="B47" s="20">
        <v>83416546499</v>
      </c>
      <c r="C47" s="20" t="s">
        <v>10</v>
      </c>
      <c r="D47" s="16">
        <v>371.4</v>
      </c>
      <c r="E47" s="10" t="s">
        <v>21</v>
      </c>
    </row>
    <row r="48" spans="1:5" ht="30" customHeight="1" x14ac:dyDescent="0.25">
      <c r="A48" s="10" t="s">
        <v>26</v>
      </c>
      <c r="B48" s="20">
        <v>83416546499</v>
      </c>
      <c r="C48" s="20" t="s">
        <v>10</v>
      </c>
      <c r="D48" s="16">
        <v>44.18</v>
      </c>
      <c r="E48" s="10" t="s">
        <v>21</v>
      </c>
    </row>
    <row r="49" spans="1:5" ht="28.5" customHeight="1" x14ac:dyDescent="0.25">
      <c r="A49" s="55" t="s">
        <v>27</v>
      </c>
      <c r="B49" s="56"/>
      <c r="C49" s="57"/>
      <c r="D49" s="12">
        <f>+D46+D47+D48</f>
        <v>585.83999999999992</v>
      </c>
      <c r="E49" s="13"/>
    </row>
    <row r="50" spans="1:5" ht="30" customHeight="1" x14ac:dyDescent="0.25">
      <c r="A50" s="8" t="s">
        <v>50</v>
      </c>
      <c r="B50" s="22">
        <v>85584865987</v>
      </c>
      <c r="C50" s="22" t="s">
        <v>10</v>
      </c>
      <c r="D50" s="40">
        <v>479.13</v>
      </c>
      <c r="E50" s="8" t="s">
        <v>21</v>
      </c>
    </row>
    <row r="51" spans="1:5" ht="30" customHeight="1" x14ac:dyDescent="0.25">
      <c r="A51" s="8" t="s">
        <v>52</v>
      </c>
      <c r="B51" s="22">
        <v>75037095052</v>
      </c>
      <c r="C51" s="22" t="s">
        <v>10</v>
      </c>
      <c r="D51" s="40">
        <v>215.31</v>
      </c>
      <c r="E51" s="8" t="s">
        <v>35</v>
      </c>
    </row>
    <row r="52" spans="1:5" ht="30" customHeight="1" x14ac:dyDescent="0.25">
      <c r="A52" s="38" t="s">
        <v>87</v>
      </c>
      <c r="B52" s="20">
        <v>30628732029</v>
      </c>
      <c r="C52" s="36" t="s">
        <v>10</v>
      </c>
      <c r="D52" s="37">
        <v>400</v>
      </c>
      <c r="E52" s="43" t="s">
        <v>36</v>
      </c>
    </row>
    <row r="53" spans="1:5" ht="30" customHeight="1" x14ac:dyDescent="0.25">
      <c r="A53" s="38" t="s">
        <v>87</v>
      </c>
      <c r="B53" s="20">
        <v>30628732029</v>
      </c>
      <c r="C53" s="36" t="s">
        <v>10</v>
      </c>
      <c r="D53" s="37">
        <v>400</v>
      </c>
      <c r="E53" s="43" t="s">
        <v>39</v>
      </c>
    </row>
    <row r="54" spans="1:5" ht="30" customHeight="1" x14ac:dyDescent="0.25">
      <c r="A54" s="55" t="s">
        <v>88</v>
      </c>
      <c r="B54" s="56"/>
      <c r="C54" s="57"/>
      <c r="D54" s="12">
        <f>D52+D53</f>
        <v>800</v>
      </c>
      <c r="E54" s="13"/>
    </row>
    <row r="55" spans="1:5" ht="30" customHeight="1" x14ac:dyDescent="0.25">
      <c r="A55" s="44" t="s">
        <v>46</v>
      </c>
      <c r="B55" s="45">
        <v>11469787133</v>
      </c>
      <c r="C55" s="30" t="s">
        <v>10</v>
      </c>
      <c r="D55" s="46">
        <v>41.48</v>
      </c>
      <c r="E55" s="34" t="s">
        <v>35</v>
      </c>
    </row>
    <row r="56" spans="1:5" ht="30" customHeight="1" x14ac:dyDescent="0.25">
      <c r="A56" s="28" t="s">
        <v>53</v>
      </c>
      <c r="B56" s="32">
        <v>93152082975</v>
      </c>
      <c r="C56" s="32" t="s">
        <v>10</v>
      </c>
      <c r="D56" s="41">
        <v>69.680000000000007</v>
      </c>
      <c r="E56" s="28" t="s">
        <v>35</v>
      </c>
    </row>
    <row r="57" spans="1:5" ht="30" customHeight="1" x14ac:dyDescent="0.25">
      <c r="A57" s="28" t="s">
        <v>89</v>
      </c>
      <c r="B57" s="32">
        <v>61515741505</v>
      </c>
      <c r="C57" s="29" t="s">
        <v>32</v>
      </c>
      <c r="D57" s="41">
        <v>152.75</v>
      </c>
      <c r="E57" s="34" t="s">
        <v>37</v>
      </c>
    </row>
    <row r="58" spans="1:5" ht="30" customHeight="1" x14ac:dyDescent="0.25">
      <c r="A58" s="28" t="s">
        <v>90</v>
      </c>
      <c r="B58" s="32">
        <v>70241049761</v>
      </c>
      <c r="C58" s="29" t="s">
        <v>10</v>
      </c>
      <c r="D58" s="41">
        <v>670.38</v>
      </c>
      <c r="E58" s="34" t="s">
        <v>35</v>
      </c>
    </row>
    <row r="59" spans="1:5" ht="30" customHeight="1" x14ac:dyDescent="0.25">
      <c r="A59" s="62" t="s">
        <v>40</v>
      </c>
      <c r="B59" s="62">
        <v>85821130368</v>
      </c>
      <c r="C59" s="63" t="s">
        <v>10</v>
      </c>
      <c r="D59" s="64">
        <v>66.36</v>
      </c>
      <c r="E59" s="51" t="s">
        <v>44</v>
      </c>
    </row>
    <row r="60" spans="1:5" ht="30" customHeight="1" x14ac:dyDescent="0.25">
      <c r="A60" s="48" t="s">
        <v>51</v>
      </c>
      <c r="B60" s="49">
        <v>94505281348</v>
      </c>
      <c r="C60" s="32" t="s">
        <v>10</v>
      </c>
      <c r="D60" s="46">
        <v>60.5</v>
      </c>
      <c r="E60" s="46" t="s">
        <v>45</v>
      </c>
    </row>
    <row r="61" spans="1:5" ht="30" customHeight="1" x14ac:dyDescent="0.25">
      <c r="A61" s="33" t="s">
        <v>91</v>
      </c>
      <c r="B61" s="32" t="s">
        <v>92</v>
      </c>
      <c r="C61" s="30" t="s">
        <v>10</v>
      </c>
      <c r="D61" s="61">
        <v>33.6</v>
      </c>
      <c r="E61" s="61" t="s">
        <v>44</v>
      </c>
    </row>
    <row r="62" spans="1:5" ht="30" customHeight="1" x14ac:dyDescent="0.25">
      <c r="A62" s="8" t="s">
        <v>38</v>
      </c>
      <c r="B62" s="39"/>
      <c r="C62" s="22"/>
      <c r="D62" s="40">
        <v>120.23</v>
      </c>
      <c r="E62" s="8" t="s">
        <v>39</v>
      </c>
    </row>
    <row r="63" spans="1:5" ht="15" customHeight="1" x14ac:dyDescent="0.25">
      <c r="A63" s="58"/>
      <c r="B63" s="59"/>
      <c r="C63" s="60"/>
      <c r="D63" s="26">
        <f>D7+D8+D13+D14+D17+D20+D21+D22+D23+D24+D27+D28+D29+D30+D33+D34+D35+D36+D37+D38+D41+D44+D45+D49+D50+D51+D54+D55+D56+D57+D58+D59+D60+D61+D62</f>
        <v>29148.640000000003</v>
      </c>
      <c r="E63" s="27"/>
    </row>
    <row r="64" spans="1:5" ht="15" customHeight="1" x14ac:dyDescent="0.25"/>
    <row r="65" spans="1:5" ht="15" customHeight="1" x14ac:dyDescent="0.25">
      <c r="A65" t="s">
        <v>61</v>
      </c>
    </row>
    <row r="66" spans="1:5" ht="15" customHeight="1" x14ac:dyDescent="0.25"/>
    <row r="67" spans="1:5" ht="15" customHeight="1" x14ac:dyDescent="0.25"/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>
      <c r="E71" s="25"/>
    </row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</sheetData>
  <mergeCells count="13">
    <mergeCell ref="A63:C63"/>
    <mergeCell ref="A13:C13"/>
    <mergeCell ref="A33:C33"/>
    <mergeCell ref="A41:C41"/>
    <mergeCell ref="A44:C44"/>
    <mergeCell ref="A54:C54"/>
    <mergeCell ref="A1:C1"/>
    <mergeCell ref="A2:C2"/>
    <mergeCell ref="A4:E4"/>
    <mergeCell ref="A49:C49"/>
    <mergeCell ref="A20:C20"/>
    <mergeCell ref="A27:C27"/>
    <mergeCell ref="A17:C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11" sqref="A11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52" t="s">
        <v>0</v>
      </c>
      <c r="B1" s="52"/>
      <c r="C1" s="52"/>
    </row>
    <row r="2" spans="1:5" x14ac:dyDescent="0.25">
      <c r="A2" s="53" t="s">
        <v>1</v>
      </c>
      <c r="B2" s="53"/>
      <c r="C2" s="53"/>
    </row>
    <row r="4" spans="1:5" x14ac:dyDescent="0.25">
      <c r="A4" s="54" t="s">
        <v>63</v>
      </c>
      <c r="B4" s="54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1" t="s">
        <v>5</v>
      </c>
      <c r="B6" s="17" t="s">
        <v>6</v>
      </c>
      <c r="C6" s="3"/>
      <c r="D6" s="4"/>
      <c r="E6" s="3"/>
    </row>
    <row r="7" spans="1:5" ht="30" customHeight="1" x14ac:dyDescent="0.25">
      <c r="A7" s="7">
        <f>547.44+258.44+124244.92</f>
        <v>125050.8</v>
      </c>
      <c r="B7" s="1" t="s">
        <v>9</v>
      </c>
      <c r="C7" s="3"/>
      <c r="D7" s="3"/>
      <c r="E7" s="3"/>
    </row>
    <row r="8" spans="1:5" ht="30" customHeight="1" x14ac:dyDescent="0.25">
      <c r="A8" s="7">
        <f>90.32+42.64+19844.22</f>
        <v>19977.18</v>
      </c>
      <c r="B8" s="1" t="s">
        <v>24</v>
      </c>
      <c r="C8" s="3"/>
      <c r="D8" s="3"/>
      <c r="E8" s="3"/>
    </row>
    <row r="9" spans="1:5" ht="30" customHeight="1" x14ac:dyDescent="0.25">
      <c r="A9" s="7"/>
      <c r="B9" s="2" t="s">
        <v>33</v>
      </c>
      <c r="C9" s="3"/>
      <c r="D9" s="3"/>
      <c r="E9" s="3"/>
    </row>
    <row r="10" spans="1:5" ht="30" customHeight="1" x14ac:dyDescent="0.25">
      <c r="A10" s="7">
        <v>5900</v>
      </c>
      <c r="B10" s="1" t="s">
        <v>25</v>
      </c>
      <c r="C10" s="3"/>
      <c r="D10" s="3"/>
      <c r="E10" s="3"/>
    </row>
    <row r="11" spans="1:5" ht="30" customHeight="1" x14ac:dyDescent="0.25">
      <c r="A11" s="23">
        <f>17.4+89.54+240+4.88+21.84+25+60+900+75+42+150+70+30+70+70+152.97+28.37+450</f>
        <v>2497</v>
      </c>
      <c r="B11" s="1" t="s">
        <v>19</v>
      </c>
      <c r="C11" s="3"/>
      <c r="D11" s="3"/>
      <c r="E11" s="3"/>
    </row>
    <row r="12" spans="1:5" ht="30" customHeight="1" x14ac:dyDescent="0.25">
      <c r="A12" s="23"/>
      <c r="B12" s="1" t="s">
        <v>56</v>
      </c>
      <c r="C12" s="3"/>
      <c r="D12" s="3"/>
      <c r="E12" s="3"/>
    </row>
    <row r="13" spans="1:5" ht="30" customHeight="1" x14ac:dyDescent="0.25">
      <c r="A13" s="40">
        <f>31.5+21</f>
        <v>52.5</v>
      </c>
      <c r="B13" s="1" t="s">
        <v>30</v>
      </c>
      <c r="C13" s="3"/>
      <c r="D13" s="3"/>
      <c r="E13" s="3"/>
    </row>
    <row r="14" spans="1:5" ht="30" customHeight="1" x14ac:dyDescent="0.25">
      <c r="A14" s="23">
        <v>2232.4899999999998</v>
      </c>
      <c r="B14" s="8" t="s">
        <v>23</v>
      </c>
      <c r="C14" s="3"/>
      <c r="D14" s="3"/>
      <c r="E14" s="3"/>
    </row>
    <row r="15" spans="1:5" ht="30" customHeight="1" x14ac:dyDescent="0.25">
      <c r="A15" s="23"/>
      <c r="B15" s="9" t="s">
        <v>58</v>
      </c>
      <c r="C15" s="3"/>
      <c r="D15" s="3"/>
      <c r="E15" s="3"/>
    </row>
    <row r="16" spans="1:5" ht="30" customHeight="1" x14ac:dyDescent="0.25">
      <c r="A16" s="40">
        <v>837.66</v>
      </c>
      <c r="B16" s="2" t="s">
        <v>29</v>
      </c>
      <c r="C16" s="24"/>
      <c r="D16" s="3"/>
      <c r="E16" s="3"/>
    </row>
    <row r="17" spans="1:5" ht="30" customHeight="1" x14ac:dyDescent="0.25">
      <c r="A17" s="23"/>
      <c r="B17" s="2" t="s">
        <v>34</v>
      </c>
      <c r="C17" s="24"/>
      <c r="D17" s="3"/>
      <c r="E17" s="3"/>
    </row>
    <row r="18" spans="1:5" ht="30" customHeight="1" x14ac:dyDescent="0.25">
      <c r="A18" s="23">
        <f>170+170</f>
        <v>340</v>
      </c>
      <c r="B18" s="2" t="s">
        <v>65</v>
      </c>
      <c r="C18" s="24"/>
      <c r="D18" s="3"/>
      <c r="E18" s="3"/>
    </row>
    <row r="19" spans="1:5" ht="30" customHeight="1" x14ac:dyDescent="0.25">
      <c r="A19" s="19">
        <f>SUM(A7:A18)</f>
        <v>156887.63</v>
      </c>
      <c r="B19" s="18" t="s">
        <v>17</v>
      </c>
      <c r="C19" s="3"/>
      <c r="D19" s="3"/>
      <c r="E19" s="3"/>
    </row>
    <row r="20" spans="1:5" ht="15" customHeight="1" x14ac:dyDescent="0.25">
      <c r="A20" s="21"/>
      <c r="B20" s="3"/>
      <c r="C20" s="3"/>
      <c r="D20" s="3"/>
      <c r="E20" s="3"/>
    </row>
    <row r="21" spans="1:5" ht="15" customHeight="1" x14ac:dyDescent="0.25">
      <c r="A21" s="21" t="s">
        <v>60</v>
      </c>
      <c r="B21" s="3"/>
      <c r="C21" s="3"/>
      <c r="D21" s="3"/>
      <c r="E21" s="3"/>
    </row>
    <row r="22" spans="1:5" ht="15" customHeight="1" x14ac:dyDescent="0.25">
      <c r="A22" s="21"/>
      <c r="B22" s="3"/>
      <c r="C22" s="3"/>
      <c r="D22" s="3"/>
      <c r="E22" s="3"/>
    </row>
    <row r="23" spans="1:5" ht="15" customHeight="1" x14ac:dyDescent="0.25">
      <c r="A23" s="21"/>
      <c r="B23" s="3"/>
      <c r="C23" s="3"/>
      <c r="D23" s="3"/>
      <c r="E23" s="3"/>
    </row>
    <row r="24" spans="1:5" ht="15" customHeight="1" x14ac:dyDescent="0.25">
      <c r="A24" s="21"/>
      <c r="B24" s="3"/>
      <c r="C24" s="3"/>
      <c r="D24" s="3"/>
      <c r="E24" s="3"/>
    </row>
    <row r="25" spans="1:5" ht="15" customHeight="1" x14ac:dyDescent="0.25">
      <c r="A25" s="21"/>
      <c r="B25" s="3"/>
      <c r="C25" s="3"/>
      <c r="D25" s="3"/>
      <c r="E25" s="3"/>
    </row>
    <row r="26" spans="1:5" ht="15" customHeight="1" x14ac:dyDescent="0.25">
      <c r="A26" s="21"/>
      <c r="B26" s="3"/>
      <c r="C26" s="3"/>
      <c r="D26" s="3"/>
      <c r="E26" s="3"/>
    </row>
    <row r="27" spans="1:5" ht="15" customHeight="1" x14ac:dyDescent="0.25">
      <c r="A27" s="21"/>
      <c r="B27" s="3"/>
      <c r="C27" s="3"/>
      <c r="D27" s="3"/>
      <c r="E27" s="3"/>
    </row>
    <row r="28" spans="1:5" ht="15" customHeight="1" x14ac:dyDescent="0.25">
      <c r="A28" s="21"/>
      <c r="B28" s="3"/>
      <c r="C28" s="3"/>
      <c r="D28" s="3"/>
      <c r="E28" s="3"/>
    </row>
    <row r="29" spans="1:5" ht="15" customHeight="1" x14ac:dyDescent="0.25">
      <c r="A29" s="21"/>
      <c r="B29" s="3"/>
      <c r="C29" s="3"/>
      <c r="D29" s="3"/>
      <c r="E29" s="3"/>
    </row>
    <row r="30" spans="1:5" ht="15" customHeight="1" x14ac:dyDescent="0.25">
      <c r="A30" s="21"/>
      <c r="B30" s="3"/>
      <c r="C30" s="3"/>
      <c r="D30" s="3"/>
      <c r="E30" s="3"/>
    </row>
    <row r="31" spans="1:5" ht="15" customHeight="1" x14ac:dyDescent="0.25">
      <c r="A31" s="21"/>
      <c r="B31" s="3"/>
      <c r="C31" s="3"/>
      <c r="D31" s="3"/>
      <c r="E31" s="3"/>
    </row>
    <row r="32" spans="1:5" ht="15" customHeight="1" x14ac:dyDescent="0.25">
      <c r="A32" s="21"/>
      <c r="B32" s="3"/>
      <c r="C32" s="3"/>
      <c r="D32" s="3"/>
      <c r="E32" s="3"/>
    </row>
    <row r="33" spans="1:5" ht="15" customHeight="1" x14ac:dyDescent="0.25">
      <c r="A33" s="21"/>
      <c r="B33" s="3"/>
      <c r="C33" s="3"/>
      <c r="D33" s="3"/>
      <c r="E33" s="3"/>
    </row>
    <row r="34" spans="1:5" ht="15" customHeight="1" x14ac:dyDescent="0.25">
      <c r="A34" s="21"/>
      <c r="B34" s="3"/>
      <c r="C34" s="3"/>
      <c r="D34" s="3"/>
      <c r="E34" s="3"/>
    </row>
    <row r="35" spans="1:5" ht="15" customHeight="1" x14ac:dyDescent="0.25">
      <c r="A35" s="21"/>
      <c r="B35" s="3"/>
      <c r="C35" s="3"/>
      <c r="D35" s="3"/>
      <c r="E35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04-2026, Kategorija 1</vt:lpstr>
      <vt:lpstr>04-2026,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2026-05-15T13:47:26Z</dcterms:modified>
</cp:coreProperties>
</file>