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JAVNA OBJAVA INFORMACIJA O TROŠENJU SREDSTAVA\"/>
    </mc:Choice>
  </mc:AlternateContent>
  <bookViews>
    <workbookView xWindow="0" yWindow="0" windowWidth="15360" windowHeight="7350"/>
  </bookViews>
  <sheets>
    <sheet name="12-2025, Kategorija 1 " sheetId="4" r:id="rId1"/>
    <sheet name="12-2025, Kategorija 2 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4" i="4" l="1"/>
  <c r="A11" i="5"/>
  <c r="D34" i="4"/>
  <c r="D20" i="4"/>
  <c r="A10" i="5"/>
  <c r="A8" i="5"/>
  <c r="A7" i="5"/>
  <c r="D96" i="4"/>
  <c r="D114" i="4"/>
  <c r="D106" i="4"/>
  <c r="D117" i="4"/>
  <c r="D39" i="4"/>
  <c r="D47" i="4"/>
  <c r="D29" i="4"/>
  <c r="D52" i="4"/>
  <c r="D26" i="4"/>
  <c r="D23" i="4"/>
  <c r="D42" i="4"/>
  <c r="D90" i="4"/>
  <c r="D80" i="4"/>
  <c r="D9" i="4"/>
  <c r="D12" i="4"/>
  <c r="D73" i="4" l="1"/>
  <c r="D59" i="4" l="1"/>
  <c r="A17" i="5" l="1"/>
  <c r="D64" i="4" l="1"/>
</calcChain>
</file>

<file path=xl/sharedStrings.xml><?xml version="1.0" encoding="utf-8"?>
<sst xmlns="http://schemas.openxmlformats.org/spreadsheetml/2006/main" count="356" uniqueCount="160">
  <si>
    <t>GIMNAZIJA SESVETE</t>
  </si>
  <si>
    <t>BISTRIČKA 7, SESVETE</t>
  </si>
  <si>
    <t>Naziv primatelja</t>
  </si>
  <si>
    <t>OIB primatelja</t>
  </si>
  <si>
    <t>Sjedište primatelja</t>
  </si>
  <si>
    <t>Način objave isplaćenog iznosa</t>
  </si>
  <si>
    <t>Vrsta rashoda i izdataka</t>
  </si>
  <si>
    <t>kategorija 1</t>
  </si>
  <si>
    <t>kategorija 2</t>
  </si>
  <si>
    <t>3111 Plaće (bruto) za redovan rad</t>
  </si>
  <si>
    <t>ZAGREB</t>
  </si>
  <si>
    <t>HRVATSKA POŠTANSKA BANKA D.D.</t>
  </si>
  <si>
    <t>Hrvatski telekom d.d.</t>
  </si>
  <si>
    <t>Ukupno Hrvatski telekom d.d.</t>
  </si>
  <si>
    <t>Telemach Hrvatska d.o.o.</t>
  </si>
  <si>
    <t>Sveukupno</t>
  </si>
  <si>
    <t>3211 - Službena putovanja</t>
  </si>
  <si>
    <t>3431 - Bankarske uslug i usluge platnog prometa</t>
  </si>
  <si>
    <t>3234 - Komunalne usluge</t>
  </si>
  <si>
    <t>3231 - Usluge telefona, pošte i prijevoza</t>
  </si>
  <si>
    <t>3212 - Naknada za prijevoz</t>
  </si>
  <si>
    <t>3132 - Doprinosi za obvezno zdravstveno osiguranje</t>
  </si>
  <si>
    <t>3121 - Ostali rashodi za zaposlene</t>
  </si>
  <si>
    <t>VODOOPSKRBA I ODVODNJA d.o.o.</t>
  </si>
  <si>
    <t>Ukupno VODOOPSKRBA I ODVODNJA d.o.o.</t>
  </si>
  <si>
    <t>3291 - Naknade za rad predstavničkih i izvršnih tijela, povjerenstva i sl.</t>
  </si>
  <si>
    <t>3214 - Ostale naknade troškova zaposlenima</t>
  </si>
  <si>
    <t>3223 - Energija</t>
  </si>
  <si>
    <t>SESVETE</t>
  </si>
  <si>
    <t>3133 - Doprinos za obvezno osiguranje u slučaju nezaposlenosti</t>
  </si>
  <si>
    <t xml:space="preserve">3433 - Zatezne kamate </t>
  </si>
  <si>
    <t>VELIKA GORICA</t>
  </si>
  <si>
    <t>3239 - Ostale usluge</t>
  </si>
  <si>
    <t>ZAGREBAČKI HOLDIN PODRUŽNICA ČISTOĆA d.o.o.</t>
  </si>
  <si>
    <t>3232 - Usluge tekućeg i investicijskog održavanja</t>
  </si>
  <si>
    <t>HEP-OPSKRBA d.o.o.</t>
  </si>
  <si>
    <t>HP-HRVATSKA POŠTA d.d.</t>
  </si>
  <si>
    <t>AKD-ZAŠTITA d.o.o.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</si>
  <si>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9253797076</t>
    </r>
  </si>
  <si>
    <t xml:space="preserve"> 3721 - Naknade građanima i kućanstvima u novcu</t>
  </si>
  <si>
    <t>R-GLOBAL d.o.o.</t>
  </si>
  <si>
    <t>3238 - Računalne usluge</t>
  </si>
  <si>
    <t>FINA</t>
  </si>
  <si>
    <t>GRAD ZAGREB - PROLAZNI RAČUN PRIHODA SUDIONIKA</t>
  </si>
  <si>
    <t>TK ELEVATOR EASTERN EUROPE GMBH</t>
  </si>
  <si>
    <t>VORTEX TECH, obrt za usluge</t>
  </si>
  <si>
    <t>KAUFLAND HRVATSKA k.d.</t>
  </si>
  <si>
    <t>47432874968</t>
  </si>
  <si>
    <t>3299 - Ostali nespomenuti rashodi poslovanja</t>
  </si>
  <si>
    <t>3221 - Uredski materijal i ostali materijalni rashodi</t>
  </si>
  <si>
    <t>IBS TECH d.o.o.</t>
  </si>
  <si>
    <t>4241 - Knjige</t>
  </si>
  <si>
    <t>EPP d.o.o.</t>
  </si>
  <si>
    <t>ŠKOLSKA KNJIGA d.d.</t>
  </si>
  <si>
    <t>3293 - Reprezentacija</t>
  </si>
  <si>
    <t>LUCIJA TUSTANIĆ</t>
  </si>
  <si>
    <t>3237 - Ugovori o djelu</t>
  </si>
  <si>
    <t>3224 - Materijal za tekuće i investicijsko održavanje</t>
  </si>
  <si>
    <t>MET CROATIA ENERGY TRADE d.o.o.</t>
  </si>
  <si>
    <t>ZVIBOR d.o.o.</t>
  </si>
  <si>
    <t>GMG GRAF j.d.o.o.</t>
  </si>
  <si>
    <t>3213 - Stručno usavršavanje</t>
  </si>
  <si>
    <t>SPEKTAR PUTOVANJA d.o.o.</t>
  </si>
  <si>
    <t>4221 - Uredska oprema i namještaj</t>
  </si>
  <si>
    <t>KONZUM plus d.o.o.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</si>
  <si>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>03454358063</t>
    </r>
  </si>
  <si>
    <t>INFORMACIJA O TROŠENJU SREDSTAVA ZA prosinac 2025.g</t>
  </si>
  <si>
    <t>Sesvete, 19.01.2026.</t>
  </si>
  <si>
    <t>19.01.2026.</t>
  </si>
  <si>
    <t>INFORMACIJA O TROŠENJU SREDSTAVA ZA prosinac 2025.g.</t>
  </si>
  <si>
    <t>FERIVICO d.o.o.</t>
  </si>
  <si>
    <t>3227 - Službena, radna i zaštitna odjeća i obuća</t>
  </si>
  <si>
    <t>PEVEX d.d.</t>
  </si>
  <si>
    <t>APARTMENTS LENA</t>
  </si>
  <si>
    <t>OPTIMUS LAB d.o.o.</t>
  </si>
  <si>
    <t>ČAKOVEC</t>
  </si>
  <si>
    <t>ELEMENT d.o.o.</t>
  </si>
  <si>
    <t>MILE MAKER j.d.o.o.</t>
  </si>
  <si>
    <t>SILUETA LINE j.d.o.o.</t>
  </si>
  <si>
    <t>Ukupno FERIVICO d.o.o.</t>
  </si>
  <si>
    <t>SALESIANA d.o.o.</t>
  </si>
  <si>
    <t>ALFA d.d.</t>
  </si>
  <si>
    <t>HOĆU KNJIGU d.o.o.</t>
  </si>
  <si>
    <t>ZNANJE d.o.o.</t>
  </si>
  <si>
    <t>LEKTIRA d.o.o.</t>
  </si>
  <si>
    <t>KOSTRENA</t>
  </si>
  <si>
    <t>ŠPICA SUSTAVI d.o.o.</t>
  </si>
  <si>
    <t>IMP-ELAS d.o.o.</t>
  </si>
  <si>
    <t>SPORT VISION</t>
  </si>
  <si>
    <t>HZ RIF</t>
  </si>
  <si>
    <t>PAPYRUS d.o.o.</t>
  </si>
  <si>
    <t>CURMAN PROJEKT d.o.o.</t>
  </si>
  <si>
    <t>ELLABO d.o.o.</t>
  </si>
  <si>
    <t>Ukupno ELLABO d.o.o.</t>
  </si>
  <si>
    <t>DMD INSTALACIJE d.o.o.</t>
  </si>
  <si>
    <t>WIENER OSIGURANJE VIENA INSURANCE GROUP d.d.</t>
  </si>
  <si>
    <t>Ukupno DMD INSTALACIJE d.o.o.</t>
  </si>
  <si>
    <t>USTANOVA ZA ZDRAVSTVENU SKRB FINDRI-GUŠT</t>
  </si>
  <si>
    <t>FRAKTURA d.o.o.</t>
  </si>
  <si>
    <t>IVANEC BISTRANSKI</t>
  </si>
  <si>
    <t>3233 - Usluge tekućeg i investicijskog održavanja</t>
  </si>
  <si>
    <t>LESNINA H d.o.o.</t>
  </si>
  <si>
    <t>ŽELJEZARIJA JOLE</t>
  </si>
  <si>
    <t>ZAGREBAČKI ELEKTRIČNI TRAMVAJ d.o.o.</t>
  </si>
  <si>
    <t>Ukupno ZAGREBAČKI ELEKTRIČNI TRAMVAJ d.o.o.</t>
  </si>
  <si>
    <t>NAKLADA LJEVAK d.o.o.</t>
  </si>
  <si>
    <t>Ukupno ALFA d.d.</t>
  </si>
  <si>
    <t>CALIDUS GRUPA d.o.o.</t>
  </si>
  <si>
    <t>MATIJA MLAĐAN-OOPG MLAĐAN</t>
  </si>
  <si>
    <t>DUBRAVA</t>
  </si>
  <si>
    <t>MAN-PROMET d.o.o.</t>
  </si>
  <si>
    <t>BLINK INFO d.o.o.</t>
  </si>
  <si>
    <t>ZADAR</t>
  </si>
  <si>
    <t>Ukupno OPTIMUS LAB d.o.o.</t>
  </si>
  <si>
    <t>Ukupno MET CROATIA ENERGY TRADE d.o.o.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</si>
  <si>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>03454358064</t>
    </r>
    <r>
      <rPr>
        <sz val="11"/>
        <color theme="1"/>
        <rFont val="Calibri"/>
        <family val="2"/>
        <charset val="238"/>
        <scheme val="minor"/>
      </rPr>
      <t/>
    </r>
  </si>
  <si>
    <t>Ukupno ZVIBOR d.o.o.</t>
  </si>
  <si>
    <t>Ukupno HEP-OPSKRBA d.o.o.</t>
  </si>
  <si>
    <t>NARODNE NOVINE d.d.</t>
  </si>
  <si>
    <t>Ukupno SALESIANA d.o.o.</t>
  </si>
  <si>
    <t>Ukupno TK ELEVATOR EASTERN EUROPE GMBH</t>
  </si>
  <si>
    <t>HP - HRVATSKA POŠTA d.d.</t>
  </si>
  <si>
    <t>Ukupno HP - HRVATSKA POŠTA d.d.</t>
  </si>
  <si>
    <t>O.M. SUPPORT d.o.o.</t>
  </si>
  <si>
    <t>UDRUGA HRVATSKIH SREDNJOŠKOLSKIH RAVNATELJA</t>
  </si>
  <si>
    <t>Ukupno MAN-PROMET d.o.o.</t>
  </si>
  <si>
    <t>KUSTOŠIJA GRAĐENJE d.o.o.</t>
  </si>
  <si>
    <t>FUNDELIĆ d.o.o.</t>
  </si>
  <si>
    <t>Ukupno AKD-ZAŠTITA d.o.o.</t>
  </si>
  <si>
    <t>LANKAR-MONT d.o.o.</t>
  </si>
  <si>
    <t>CVJEĆARSKI OBRT "GREEN"</t>
  </si>
  <si>
    <t xml:space="preserve">Ukupno </t>
  </si>
  <si>
    <t>ŠKOLSKI SERVIS d.o.o.</t>
  </si>
  <si>
    <t>73660371074</t>
  </si>
  <si>
    <t>ZAGREBAČKI HOLDING d.o.o. PODRUŽNICA AK-ZAGREB</t>
  </si>
  <si>
    <t>85584865987</t>
  </si>
  <si>
    <t>75050394032</t>
  </si>
  <si>
    <t>OSIJEK</t>
  </si>
  <si>
    <t>JYSK d.o.o.</t>
  </si>
  <si>
    <t>Ukupno JYSK d.o.o.</t>
  </si>
  <si>
    <t>Ukupno KAUFLAND HRVATSKA k.d.</t>
  </si>
  <si>
    <t>OPTI PRINT ADRIA d.o.o.</t>
  </si>
  <si>
    <t>Ukupno OPTI PRINT ADRIA d.o.o.</t>
  </si>
  <si>
    <t>SPLIT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</si>
  <si>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>06217712974</t>
    </r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</si>
  <si>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>07189160632</t>
    </r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</si>
  <si>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>05611146154</t>
    </r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</si>
  <si>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>08747661196</t>
    </r>
  </si>
  <si>
    <t>TEB POSLOVNO SAVJETOVANJE</t>
  </si>
  <si>
    <t>PRAHIR d.o.o.</t>
  </si>
  <si>
    <t>3292 - Premije osiguranja</t>
  </si>
  <si>
    <t>3236 - Zdravstvene i veterinarske usluge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</si>
  <si>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>00635590020</t>
    </r>
  </si>
  <si>
    <t>3212 - Naknada za prijevoz, za rad na terenu i odvojeni život</t>
  </si>
  <si>
    <t>SINSAY - LPP CROATIA d.o.o.</t>
  </si>
  <si>
    <t>KIK Textilien und Nnon-Food d.o.o.</t>
  </si>
  <si>
    <t>TEDI Poslovanje d.o.o.</t>
  </si>
  <si>
    <t>13270123807</t>
  </si>
  <si>
    <t>3222 - Materijal i sirovine</t>
  </si>
  <si>
    <t>3299 - ostali nespomenuti rashodi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</si>
</sst>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 applyAlignment="1">
      <alignment wrapText="1"/>
    </xf>
    <xf numFmtId="164" fontId="0" fillId="4" borderId="2" xfId="0" applyNumberFormat="1" applyFill="1" applyBorder="1" applyAlignment="1"/>
    <xf numFmtId="164" fontId="0" fillId="4" borderId="4" xfId="0" applyNumberFormat="1" applyFill="1" applyBorder="1" applyAlignment="1"/>
    <xf numFmtId="164" fontId="0" fillId="3" borderId="1" xfId="0" applyNumberFormat="1" applyFill="1" applyBorder="1"/>
    <xf numFmtId="0" fontId="0" fillId="4" borderId="1" xfId="0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horizontal="right"/>
    </xf>
    <xf numFmtId="164" fontId="0" fillId="0" borderId="0" xfId="0" applyNumberFormat="1" applyBorder="1"/>
    <xf numFmtId="0" fontId="0" fillId="2" borderId="1" xfId="0" applyFill="1" applyBorder="1" applyAlignment="1">
      <alignment horizontal="right"/>
    </xf>
    <xf numFmtId="164" fontId="0" fillId="2" borderId="1" xfId="0" applyNumberFormat="1" applyFill="1" applyBorder="1"/>
    <xf numFmtId="0" fontId="0" fillId="0" borderId="0" xfId="0" applyFill="1" applyBorder="1"/>
    <xf numFmtId="0" fontId="0" fillId="2" borderId="6" xfId="0" applyFill="1" applyBorder="1"/>
    <xf numFmtId="0" fontId="0" fillId="0" borderId="7" xfId="0" applyBorder="1"/>
    <xf numFmtId="0" fontId="3" fillId="0" borderId="0" xfId="0" applyFont="1"/>
    <xf numFmtId="0" fontId="0" fillId="0" borderId="5" xfId="0" applyBorder="1" applyAlignment="1"/>
    <xf numFmtId="4" fontId="0" fillId="5" borderId="1" xfId="0" applyNumberFormat="1" applyFill="1" applyBorder="1" applyAlignment="1">
      <alignment vertical="center"/>
    </xf>
    <xf numFmtId="0" fontId="0" fillId="5" borderId="1" xfId="0" applyFill="1" applyBorder="1"/>
    <xf numFmtId="0" fontId="0" fillId="0" borderId="0" xfId="0" applyBorder="1" applyAlignment="1"/>
    <xf numFmtId="0" fontId="0" fillId="2" borderId="0" xfId="0" applyFill="1"/>
    <xf numFmtId="0" fontId="0" fillId="2" borderId="10" xfId="0" applyFill="1" applyBorder="1" applyAlignment="1">
      <alignment vertical="center"/>
    </xf>
    <xf numFmtId="0" fontId="0" fillId="2" borderId="10" xfId="0" applyFill="1" applyBorder="1" applyAlignment="1">
      <alignment vertical="center" wrapText="1"/>
    </xf>
    <xf numFmtId="0" fontId="0" fillId="2" borderId="9" xfId="0" applyFill="1" applyBorder="1"/>
    <xf numFmtId="0" fontId="0" fillId="2" borderId="8" xfId="0" applyFill="1" applyBorder="1"/>
    <xf numFmtId="0" fontId="0" fillId="2" borderId="1" xfId="0" applyNumberFormat="1" applyFill="1" applyBorder="1" applyAlignment="1">
      <alignment horizontal="right"/>
    </xf>
    <xf numFmtId="0" fontId="0" fillId="2" borderId="10" xfId="0" applyFill="1" applyBorder="1" applyAlignment="1">
      <alignment horizontal="right" wrapText="1"/>
    </xf>
    <xf numFmtId="0" fontId="0" fillId="2" borderId="0" xfId="0" applyFill="1" applyBorder="1"/>
    <xf numFmtId="0" fontId="0" fillId="3" borderId="1" xfId="0" applyFill="1" applyBorder="1" applyAlignment="1">
      <alignment wrapText="1"/>
    </xf>
    <xf numFmtId="0" fontId="0" fillId="2" borderId="10" xfId="0" applyFill="1" applyBorder="1" applyAlignment="1"/>
    <xf numFmtId="0" fontId="0" fillId="0" borderId="1" xfId="0" applyFill="1" applyBorder="1"/>
    <xf numFmtId="0" fontId="6" fillId="2" borderId="0" xfId="0" applyFont="1" applyFill="1"/>
    <xf numFmtId="0" fontId="0" fillId="0" borderId="0" xfId="0" applyFill="1"/>
    <xf numFmtId="0" fontId="0" fillId="0" borderId="1" xfId="0" applyFill="1" applyBorder="1" applyAlignment="1">
      <alignment horizontal="right"/>
    </xf>
    <xf numFmtId="49" fontId="0" fillId="2" borderId="1" xfId="0" applyNumberFormat="1" applyFill="1" applyBorder="1" applyAlignment="1">
      <alignment horizontal="right"/>
    </xf>
    <xf numFmtId="0" fontId="0" fillId="3" borderId="1" xfId="0" applyNumberFormat="1" applyFill="1" applyBorder="1" applyAlignment="1">
      <alignment horizontal="right"/>
    </xf>
    <xf numFmtId="0" fontId="0" fillId="3" borderId="10" xfId="0" applyFill="1" applyBorder="1" applyAlignment="1">
      <alignment horizontal="right" wrapText="1"/>
    </xf>
    <xf numFmtId="0" fontId="0" fillId="3" borderId="10" xfId="0" applyFill="1" applyBorder="1" applyAlignment="1"/>
    <xf numFmtId="0" fontId="0" fillId="2" borderId="10" xfId="0" applyFill="1" applyBorder="1" applyAlignment="1">
      <alignment wrapText="1"/>
    </xf>
    <xf numFmtId="0" fontId="0" fillId="2" borderId="10" xfId="0" applyFill="1" applyBorder="1" applyAlignment="1">
      <alignment horizontal="left" wrapText="1"/>
    </xf>
    <xf numFmtId="0" fontId="0" fillId="2" borderId="10" xfId="0" applyFill="1" applyBorder="1" applyAlignment="1">
      <alignment horizontal="left"/>
    </xf>
    <xf numFmtId="0" fontId="0" fillId="2" borderId="10" xfId="0" applyFill="1" applyBorder="1"/>
    <xf numFmtId="0" fontId="0" fillId="2" borderId="10" xfId="0" applyFill="1" applyBorder="1" applyAlignment="1">
      <alignment horizontal="right"/>
    </xf>
    <xf numFmtId="0" fontId="0" fillId="3" borderId="10" xfId="0" applyFill="1" applyBorder="1" applyAlignment="1">
      <alignment wrapText="1"/>
    </xf>
    <xf numFmtId="0" fontId="0" fillId="0" borderId="10" xfId="0" applyFill="1" applyBorder="1" applyAlignment="1">
      <alignment horizontal="righ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49" fontId="0" fillId="2" borderId="1" xfId="0" applyNumberFormat="1" applyFont="1" applyFill="1" applyBorder="1" applyAlignment="1">
      <alignment horizontal="right"/>
    </xf>
    <xf numFmtId="0" fontId="0" fillId="3" borderId="10" xfId="0" applyFill="1" applyBorder="1"/>
    <xf numFmtId="0" fontId="0" fillId="3" borderId="10" xfId="0" applyFill="1" applyBorder="1" applyAlignment="1">
      <alignment horizontal="right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10" xfId="0" applyFont="1" applyFill="1" applyBorder="1"/>
    <xf numFmtId="0" fontId="0" fillId="2" borderId="10" xfId="0" applyFont="1" applyFill="1" applyBorder="1" applyAlignment="1">
      <alignment horizontal="right"/>
    </xf>
    <xf numFmtId="0" fontId="0" fillId="2" borderId="10" xfId="0" applyFont="1" applyFill="1" applyBorder="1" applyAlignment="1">
      <alignment wrapText="1"/>
    </xf>
    <xf numFmtId="0" fontId="0" fillId="0" borderId="10" xfId="0" applyFill="1" applyBorder="1" applyAlignment="1"/>
    <xf numFmtId="0" fontId="0" fillId="0" borderId="1" xfId="0" applyNumberFormat="1" applyFill="1" applyBorder="1" applyAlignment="1">
      <alignment horizontal="right"/>
    </xf>
    <xf numFmtId="0" fontId="0" fillId="0" borderId="10" xfId="0" applyFill="1" applyBorder="1" applyAlignment="1">
      <alignment horizontal="right" wrapText="1"/>
    </xf>
    <xf numFmtId="164" fontId="0" fillId="0" borderId="1" xfId="0" applyNumberFormat="1" applyFill="1" applyBorder="1"/>
    <xf numFmtId="0" fontId="0" fillId="0" borderId="10" xfId="0" applyFill="1" applyBorder="1" applyAlignment="1">
      <alignment wrapText="1"/>
    </xf>
    <xf numFmtId="0" fontId="0" fillId="0" borderId="10" xfId="0" applyFill="1" applyBorder="1"/>
    <xf numFmtId="0" fontId="0" fillId="3" borderId="1" xfId="0" applyFont="1" applyFill="1" applyBorder="1"/>
    <xf numFmtId="49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164" fontId="0" fillId="3" borderId="1" xfId="0" applyNumberFormat="1" applyFont="1" applyFill="1" applyBorder="1"/>
    <xf numFmtId="0" fontId="0" fillId="3" borderId="1" xfId="0" applyFont="1" applyFill="1" applyBorder="1" applyAlignment="1">
      <alignment wrapText="1"/>
    </xf>
    <xf numFmtId="0" fontId="0" fillId="3" borderId="10" xfId="0" applyFill="1" applyBorder="1" applyAlignment="1">
      <alignment horizontal="left" wrapText="1"/>
    </xf>
    <xf numFmtId="0" fontId="0" fillId="3" borderId="10" xfId="0" applyFont="1" applyFill="1" applyBorder="1"/>
    <xf numFmtId="0" fontId="0" fillId="3" borderId="10" xfId="0" applyFont="1" applyFill="1" applyBorder="1" applyAlignment="1">
      <alignment horizontal="right"/>
    </xf>
    <xf numFmtId="0" fontId="0" fillId="3" borderId="10" xfId="0" applyFont="1" applyFill="1" applyBorder="1" applyAlignment="1">
      <alignment wrapText="1"/>
    </xf>
    <xf numFmtId="164" fontId="0" fillId="3" borderId="1" xfId="0" applyNumberFormat="1" applyFill="1" applyBorder="1" applyAlignment="1"/>
    <xf numFmtId="0" fontId="0" fillId="3" borderId="10" xfId="0" applyFill="1" applyBorder="1" applyAlignment="1">
      <alignment horizontal="left"/>
    </xf>
    <xf numFmtId="164" fontId="0" fillId="0" borderId="1" xfId="0" applyNumberFormat="1" applyFont="1" applyFill="1" applyBorder="1"/>
    <xf numFmtId="0" fontId="0" fillId="3" borderId="1" xfId="0" applyFill="1" applyBorder="1" applyAlignment="1"/>
    <xf numFmtId="164" fontId="0" fillId="0" borderId="1" xfId="0" applyNumberFormat="1" applyFill="1" applyBorder="1" applyAlignment="1"/>
    <xf numFmtId="164" fontId="5" fillId="0" borderId="1" xfId="0" applyNumberFormat="1" applyFont="1" applyFill="1" applyBorder="1"/>
    <xf numFmtId="0" fontId="0" fillId="0" borderId="10" xfId="0" applyFont="1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4"/>
  <sheetViews>
    <sheetView tabSelected="1" topLeftCell="A112" workbookViewId="0">
      <selection activeCell="E110" sqref="E110"/>
    </sheetView>
  </sheetViews>
  <sheetFormatPr defaultRowHeight="15" x14ac:dyDescent="0.25"/>
  <cols>
    <col min="1" max="1" width="55.85546875" customWidth="1"/>
    <col min="2" max="2" width="14.140625" customWidth="1"/>
    <col min="3" max="3" width="15.7109375" customWidth="1"/>
    <col min="4" max="4" width="17" customWidth="1"/>
    <col min="5" max="5" width="43.85546875" customWidth="1"/>
  </cols>
  <sheetData>
    <row r="1" spans="1:5" x14ac:dyDescent="0.25">
      <c r="A1" s="64" t="s">
        <v>0</v>
      </c>
      <c r="B1" s="64"/>
      <c r="C1" s="64"/>
    </row>
    <row r="2" spans="1:5" x14ac:dyDescent="0.25">
      <c r="A2" s="65" t="s">
        <v>1</v>
      </c>
      <c r="B2" s="65"/>
      <c r="C2" s="65"/>
    </row>
    <row r="4" spans="1:5" x14ac:dyDescent="0.25">
      <c r="A4" s="66" t="s">
        <v>66</v>
      </c>
      <c r="B4" s="66"/>
      <c r="C4" s="66"/>
      <c r="D4" s="66"/>
      <c r="E4" s="66"/>
    </row>
    <row r="5" spans="1:5" x14ac:dyDescent="0.25">
      <c r="E5" t="s">
        <v>7</v>
      </c>
    </row>
    <row r="6" spans="1:5" ht="30" x14ac:dyDescent="0.25">
      <c r="A6" s="29" t="s">
        <v>2</v>
      </c>
      <c r="B6" s="29" t="s">
        <v>3</v>
      </c>
      <c r="C6" s="30" t="s">
        <v>4</v>
      </c>
      <c r="D6" s="30" t="s">
        <v>5</v>
      </c>
      <c r="E6" s="29" t="s">
        <v>6</v>
      </c>
    </row>
    <row r="7" spans="1:5" s="39" customFormat="1" ht="30" customHeight="1" x14ac:dyDescent="0.25">
      <c r="A7" s="76" t="s">
        <v>46</v>
      </c>
      <c r="B7" s="77" t="s">
        <v>47</v>
      </c>
      <c r="C7" s="78" t="s">
        <v>10</v>
      </c>
      <c r="D7" s="79">
        <v>6.58</v>
      </c>
      <c r="E7" s="80" t="s">
        <v>49</v>
      </c>
    </row>
    <row r="8" spans="1:5" s="39" customFormat="1" ht="30" customHeight="1" x14ac:dyDescent="0.25">
      <c r="A8" s="76" t="s">
        <v>46</v>
      </c>
      <c r="B8" s="77" t="s">
        <v>47</v>
      </c>
      <c r="C8" s="78" t="s">
        <v>10</v>
      </c>
      <c r="D8" s="79">
        <v>38.14</v>
      </c>
      <c r="E8" s="81" t="s">
        <v>48</v>
      </c>
    </row>
    <row r="9" spans="1:5" s="39" customFormat="1" ht="30" customHeight="1" x14ac:dyDescent="0.25">
      <c r="A9" s="61" t="s">
        <v>140</v>
      </c>
      <c r="B9" s="62"/>
      <c r="C9" s="63"/>
      <c r="D9" s="10">
        <f>D7+D8</f>
        <v>44.72</v>
      </c>
      <c r="E9" s="11"/>
    </row>
    <row r="10" spans="1:5" s="39" customFormat="1" ht="30" customHeight="1" x14ac:dyDescent="0.25">
      <c r="A10" s="82" t="s">
        <v>70</v>
      </c>
      <c r="B10" s="77" t="s">
        <v>157</v>
      </c>
      <c r="C10" s="83" t="s">
        <v>10</v>
      </c>
      <c r="D10" s="79">
        <v>294</v>
      </c>
      <c r="E10" s="84" t="s">
        <v>71</v>
      </c>
    </row>
    <row r="11" spans="1:5" s="39" customFormat="1" ht="30" customHeight="1" x14ac:dyDescent="0.25">
      <c r="A11" s="82" t="s">
        <v>70</v>
      </c>
      <c r="B11" s="77" t="s">
        <v>157</v>
      </c>
      <c r="C11" s="83" t="s">
        <v>10</v>
      </c>
      <c r="D11" s="79">
        <v>271</v>
      </c>
      <c r="E11" s="84" t="s">
        <v>71</v>
      </c>
    </row>
    <row r="12" spans="1:5" s="39" customFormat="1" ht="30" customHeight="1" x14ac:dyDescent="0.25">
      <c r="A12" s="61" t="s">
        <v>79</v>
      </c>
      <c r="B12" s="62"/>
      <c r="C12" s="63"/>
      <c r="D12" s="10">
        <f>D10+D11</f>
        <v>565</v>
      </c>
      <c r="E12" s="11"/>
    </row>
    <row r="13" spans="1:5" s="39" customFormat="1" ht="30" customHeight="1" x14ac:dyDescent="0.25">
      <c r="A13" s="67" t="s">
        <v>72</v>
      </c>
      <c r="B13" s="55" t="s">
        <v>133</v>
      </c>
      <c r="C13" s="68" t="s">
        <v>28</v>
      </c>
      <c r="D13" s="87">
        <v>28.08</v>
      </c>
      <c r="E13" s="69" t="s">
        <v>48</v>
      </c>
    </row>
    <row r="14" spans="1:5" s="39" customFormat="1" ht="30" customHeight="1" x14ac:dyDescent="0.25">
      <c r="A14" s="67" t="s">
        <v>134</v>
      </c>
      <c r="B14" s="55" t="s">
        <v>135</v>
      </c>
      <c r="C14" s="68" t="s">
        <v>10</v>
      </c>
      <c r="D14" s="87">
        <v>45.6</v>
      </c>
      <c r="E14" s="69" t="s">
        <v>26</v>
      </c>
    </row>
    <row r="15" spans="1:5" s="39" customFormat="1" ht="30" customHeight="1" x14ac:dyDescent="0.25">
      <c r="A15" s="67" t="s">
        <v>73</v>
      </c>
      <c r="B15" s="55" t="s">
        <v>136</v>
      </c>
      <c r="C15" s="68" t="s">
        <v>137</v>
      </c>
      <c r="D15" s="87">
        <v>25.92</v>
      </c>
      <c r="E15" s="69" t="s">
        <v>26</v>
      </c>
    </row>
    <row r="16" spans="1:5" s="28" customFormat="1" ht="30" customHeight="1" x14ac:dyDescent="0.25">
      <c r="A16" s="88" t="s">
        <v>36</v>
      </c>
      <c r="B16" s="43">
        <v>87311810356</v>
      </c>
      <c r="C16" s="16" t="s">
        <v>31</v>
      </c>
      <c r="D16" s="85">
        <v>53.62</v>
      </c>
      <c r="E16" s="36" t="s">
        <v>19</v>
      </c>
    </row>
    <row r="17" spans="1:5" ht="30" customHeight="1" x14ac:dyDescent="0.25">
      <c r="A17" s="56" t="s">
        <v>121</v>
      </c>
      <c r="B17" s="43">
        <v>87311810356</v>
      </c>
      <c r="C17" s="57" t="s">
        <v>31</v>
      </c>
      <c r="D17" s="12">
        <v>25.2</v>
      </c>
      <c r="E17" s="56" t="s">
        <v>19</v>
      </c>
    </row>
    <row r="18" spans="1:5" ht="30" customHeight="1" x14ac:dyDescent="0.25">
      <c r="A18" s="56" t="s">
        <v>121</v>
      </c>
      <c r="B18" s="43">
        <v>87311810356</v>
      </c>
      <c r="C18" s="57" t="s">
        <v>31</v>
      </c>
      <c r="D18" s="12">
        <v>30.83</v>
      </c>
      <c r="E18" s="56" t="s">
        <v>19</v>
      </c>
    </row>
    <row r="19" spans="1:5" ht="30" customHeight="1" x14ac:dyDescent="0.25">
      <c r="A19" s="56" t="s">
        <v>121</v>
      </c>
      <c r="B19" s="43">
        <v>87311810356</v>
      </c>
      <c r="C19" s="57" t="s">
        <v>31</v>
      </c>
      <c r="D19" s="12">
        <v>12.09</v>
      </c>
      <c r="E19" s="56" t="s">
        <v>19</v>
      </c>
    </row>
    <row r="20" spans="1:5" ht="30" customHeight="1" x14ac:dyDescent="0.25">
      <c r="A20" s="61" t="s">
        <v>122</v>
      </c>
      <c r="B20" s="62"/>
      <c r="C20" s="63"/>
      <c r="D20" s="10">
        <f>D16+D17+D18+D19</f>
        <v>121.74</v>
      </c>
      <c r="E20" s="11"/>
    </row>
    <row r="21" spans="1:5" s="28" customFormat="1" ht="30" customHeight="1" x14ac:dyDescent="0.25">
      <c r="A21" s="45" t="s">
        <v>74</v>
      </c>
      <c r="B21" s="43">
        <v>71981294715</v>
      </c>
      <c r="C21" s="57" t="s">
        <v>75</v>
      </c>
      <c r="D21" s="85">
        <v>30</v>
      </c>
      <c r="E21" s="51" t="s">
        <v>41</v>
      </c>
    </row>
    <row r="22" spans="1:5" s="28" customFormat="1" ht="30" customHeight="1" x14ac:dyDescent="0.25">
      <c r="A22" s="45" t="s">
        <v>74</v>
      </c>
      <c r="B22" s="43">
        <v>71981294715</v>
      </c>
      <c r="C22" s="57" t="s">
        <v>75</v>
      </c>
      <c r="D22" s="85">
        <v>30</v>
      </c>
      <c r="E22" s="51" t="s">
        <v>41</v>
      </c>
    </row>
    <row r="23" spans="1:5" s="28" customFormat="1" ht="30" customHeight="1" x14ac:dyDescent="0.25">
      <c r="A23" s="61" t="s">
        <v>113</v>
      </c>
      <c r="B23" s="62"/>
      <c r="C23" s="63"/>
      <c r="D23" s="10">
        <f>D21+D22</f>
        <v>60</v>
      </c>
      <c r="E23" s="11"/>
    </row>
    <row r="24" spans="1:5" s="28" customFormat="1" ht="30" customHeight="1" x14ac:dyDescent="0.25">
      <c r="A24" s="45" t="s">
        <v>141</v>
      </c>
      <c r="B24" s="43">
        <v>11469787133</v>
      </c>
      <c r="C24" s="57" t="s">
        <v>10</v>
      </c>
      <c r="D24" s="85">
        <v>41.48</v>
      </c>
      <c r="E24" s="51" t="s">
        <v>32</v>
      </c>
    </row>
    <row r="25" spans="1:5" s="28" customFormat="1" ht="30" customHeight="1" x14ac:dyDescent="0.25">
      <c r="A25" s="45" t="s">
        <v>141</v>
      </c>
      <c r="B25" s="43">
        <v>11469787133</v>
      </c>
      <c r="C25" s="57" t="s">
        <v>10</v>
      </c>
      <c r="D25" s="85">
        <v>41.48</v>
      </c>
      <c r="E25" s="51" t="s">
        <v>32</v>
      </c>
    </row>
    <row r="26" spans="1:5" s="28" customFormat="1" ht="30" customHeight="1" x14ac:dyDescent="0.25">
      <c r="A26" s="61" t="s">
        <v>142</v>
      </c>
      <c r="B26" s="62"/>
      <c r="C26" s="63"/>
      <c r="D26" s="10">
        <f>D24+D25</f>
        <v>82.96</v>
      </c>
      <c r="E26" s="11"/>
    </row>
    <row r="27" spans="1:5" ht="30" customHeight="1" x14ac:dyDescent="0.25">
      <c r="A27" s="45" t="s">
        <v>59</v>
      </c>
      <c r="B27" s="43" t="s">
        <v>65</v>
      </c>
      <c r="C27" s="44" t="s">
        <v>10</v>
      </c>
      <c r="D27" s="12">
        <v>423.38</v>
      </c>
      <c r="E27" s="81" t="s">
        <v>49</v>
      </c>
    </row>
    <row r="28" spans="1:5" ht="30" customHeight="1" x14ac:dyDescent="0.25">
      <c r="A28" s="45" t="s">
        <v>59</v>
      </c>
      <c r="B28" s="43" t="s">
        <v>115</v>
      </c>
      <c r="C28" s="44" t="s">
        <v>10</v>
      </c>
      <c r="D28" s="12">
        <v>60.75</v>
      </c>
      <c r="E28" s="81" t="s">
        <v>49</v>
      </c>
    </row>
    <row r="29" spans="1:5" ht="30" customHeight="1" x14ac:dyDescent="0.25">
      <c r="A29" s="61" t="s">
        <v>116</v>
      </c>
      <c r="B29" s="62"/>
      <c r="C29" s="63"/>
      <c r="D29" s="10">
        <f>D27+D28</f>
        <v>484.13</v>
      </c>
      <c r="E29" s="11"/>
    </row>
    <row r="30" spans="1:5" ht="30" customHeight="1" x14ac:dyDescent="0.25">
      <c r="A30" s="37" t="s">
        <v>76</v>
      </c>
      <c r="B30" s="33">
        <v>71412305441</v>
      </c>
      <c r="C30" s="34" t="s">
        <v>10</v>
      </c>
      <c r="D30" s="73">
        <v>19.45</v>
      </c>
      <c r="E30" s="47" t="s">
        <v>51</v>
      </c>
    </row>
    <row r="31" spans="1:5" ht="30" customHeight="1" x14ac:dyDescent="0.25">
      <c r="A31" s="45" t="s">
        <v>138</v>
      </c>
      <c r="B31" s="43">
        <v>64729046835</v>
      </c>
      <c r="C31" s="44" t="s">
        <v>10</v>
      </c>
      <c r="D31" s="12">
        <v>12</v>
      </c>
      <c r="E31" s="81" t="s">
        <v>48</v>
      </c>
    </row>
    <row r="32" spans="1:5" ht="30" customHeight="1" x14ac:dyDescent="0.25">
      <c r="A32" s="45" t="s">
        <v>138</v>
      </c>
      <c r="B32" s="43">
        <v>64729046835</v>
      </c>
      <c r="C32" s="44" t="s">
        <v>10</v>
      </c>
      <c r="D32" s="12">
        <v>47.25</v>
      </c>
      <c r="E32" s="81" t="s">
        <v>48</v>
      </c>
    </row>
    <row r="33" spans="1:6" ht="30" customHeight="1" x14ac:dyDescent="0.25">
      <c r="A33" s="45" t="s">
        <v>138</v>
      </c>
      <c r="B33" s="43">
        <v>64729046835</v>
      </c>
      <c r="C33" s="44" t="s">
        <v>10</v>
      </c>
      <c r="D33" s="12">
        <v>29.25</v>
      </c>
      <c r="E33" s="81" t="s">
        <v>48</v>
      </c>
    </row>
    <row r="34" spans="1:6" ht="30" customHeight="1" x14ac:dyDescent="0.25">
      <c r="A34" s="61" t="s">
        <v>139</v>
      </c>
      <c r="B34" s="62"/>
      <c r="C34" s="63"/>
      <c r="D34" s="10">
        <f>D31+D32+D33</f>
        <v>88.5</v>
      </c>
      <c r="E34" s="11"/>
    </row>
    <row r="35" spans="1:6" ht="30" customHeight="1" x14ac:dyDescent="0.25">
      <c r="A35" s="37" t="s">
        <v>77</v>
      </c>
      <c r="B35" s="33">
        <v>73570802186</v>
      </c>
      <c r="C35" s="34" t="s">
        <v>10</v>
      </c>
      <c r="D35" s="73">
        <v>22.97</v>
      </c>
      <c r="E35" s="69" t="s">
        <v>26</v>
      </c>
    </row>
    <row r="36" spans="1:6" ht="30" customHeight="1" x14ac:dyDescent="0.25">
      <c r="A36" s="37" t="s">
        <v>78</v>
      </c>
      <c r="B36" s="33">
        <v>13940248109</v>
      </c>
      <c r="C36" s="34" t="s">
        <v>143</v>
      </c>
      <c r="D36" s="73">
        <v>12.95</v>
      </c>
      <c r="E36" s="69" t="s">
        <v>26</v>
      </c>
    </row>
    <row r="37" spans="1:6" ht="30" customHeight="1" x14ac:dyDescent="0.25">
      <c r="A37" s="45" t="s">
        <v>80</v>
      </c>
      <c r="B37" s="43" t="s">
        <v>144</v>
      </c>
      <c r="C37" s="44" t="s">
        <v>10</v>
      </c>
      <c r="D37" s="12">
        <v>47.16</v>
      </c>
      <c r="E37" s="81" t="s">
        <v>51</v>
      </c>
    </row>
    <row r="38" spans="1:6" ht="30" customHeight="1" x14ac:dyDescent="0.25">
      <c r="A38" s="45" t="s">
        <v>80</v>
      </c>
      <c r="B38" s="43" t="s">
        <v>144</v>
      </c>
      <c r="C38" s="44" t="s">
        <v>10</v>
      </c>
      <c r="D38" s="12">
        <v>826.2</v>
      </c>
      <c r="E38" s="81" t="s">
        <v>51</v>
      </c>
    </row>
    <row r="39" spans="1:6" ht="30" customHeight="1" x14ac:dyDescent="0.25">
      <c r="A39" s="61" t="s">
        <v>119</v>
      </c>
      <c r="B39" s="62"/>
      <c r="C39" s="63"/>
      <c r="D39" s="10">
        <f>D37+D38</f>
        <v>873.36</v>
      </c>
      <c r="E39" s="11"/>
    </row>
    <row r="40" spans="1:6" ht="30" customHeight="1" x14ac:dyDescent="0.25">
      <c r="A40" s="45" t="s">
        <v>81</v>
      </c>
      <c r="B40" s="43" t="s">
        <v>145</v>
      </c>
      <c r="C40" s="44" t="s">
        <v>10</v>
      </c>
      <c r="D40" s="12">
        <v>110</v>
      </c>
      <c r="E40" s="81" t="s">
        <v>51</v>
      </c>
    </row>
    <row r="41" spans="1:6" ht="30" customHeight="1" x14ac:dyDescent="0.25">
      <c r="A41" s="45" t="s">
        <v>81</v>
      </c>
      <c r="B41" s="43" t="s">
        <v>145</v>
      </c>
      <c r="C41" s="44" t="s">
        <v>10</v>
      </c>
      <c r="D41" s="12">
        <v>34</v>
      </c>
      <c r="E41" s="81" t="s">
        <v>51</v>
      </c>
    </row>
    <row r="42" spans="1:6" ht="30" customHeight="1" x14ac:dyDescent="0.25">
      <c r="A42" s="61" t="s">
        <v>106</v>
      </c>
      <c r="B42" s="62"/>
      <c r="C42" s="63"/>
      <c r="D42" s="10">
        <f>D40+D41</f>
        <v>144</v>
      </c>
      <c r="E42" s="11"/>
    </row>
    <row r="43" spans="1:6" ht="30" customHeight="1" x14ac:dyDescent="0.25">
      <c r="A43" s="70" t="s">
        <v>53</v>
      </c>
      <c r="B43" s="71">
        <v>38967655335</v>
      </c>
      <c r="C43" s="72" t="s">
        <v>10</v>
      </c>
      <c r="D43" s="73">
        <v>52.71</v>
      </c>
      <c r="E43" s="74" t="s">
        <v>51</v>
      </c>
    </row>
    <row r="44" spans="1:6" ht="30" customHeight="1" x14ac:dyDescent="0.25">
      <c r="A44" s="70" t="s">
        <v>82</v>
      </c>
      <c r="B44" s="71">
        <v>97838993800</v>
      </c>
      <c r="C44" s="72" t="s">
        <v>10</v>
      </c>
      <c r="D44" s="73">
        <v>31.85</v>
      </c>
      <c r="E44" s="74" t="s">
        <v>51</v>
      </c>
    </row>
    <row r="45" spans="1:6" ht="30" customHeight="1" x14ac:dyDescent="0.25">
      <c r="A45" s="8" t="s">
        <v>35</v>
      </c>
      <c r="B45" s="16">
        <v>63073332379</v>
      </c>
      <c r="C45" s="16" t="s">
        <v>10</v>
      </c>
      <c r="D45" s="12">
        <v>3424.68</v>
      </c>
      <c r="E45" s="8" t="s">
        <v>27</v>
      </c>
      <c r="F45" s="24"/>
    </row>
    <row r="46" spans="1:6" ht="30" customHeight="1" x14ac:dyDescent="0.25">
      <c r="A46" s="8" t="s">
        <v>35</v>
      </c>
      <c r="B46" s="16">
        <v>63073332380</v>
      </c>
      <c r="C46" s="16" t="s">
        <v>10</v>
      </c>
      <c r="D46" s="12">
        <v>3528.36</v>
      </c>
      <c r="E46" s="8" t="s">
        <v>27</v>
      </c>
      <c r="F46" s="27"/>
    </row>
    <row r="47" spans="1:6" ht="30" customHeight="1" x14ac:dyDescent="0.25">
      <c r="A47" s="61" t="s">
        <v>117</v>
      </c>
      <c r="B47" s="62"/>
      <c r="C47" s="63"/>
      <c r="D47" s="10">
        <f>D45+D46</f>
        <v>6953.04</v>
      </c>
      <c r="E47" s="11"/>
      <c r="F47" s="27"/>
    </row>
    <row r="48" spans="1:6" ht="30" customHeight="1" x14ac:dyDescent="0.25">
      <c r="A48" s="49" t="s">
        <v>83</v>
      </c>
      <c r="B48" s="18">
        <v>80627693538</v>
      </c>
      <c r="C48" s="50" t="s">
        <v>10</v>
      </c>
      <c r="D48" s="73">
        <v>176.44</v>
      </c>
      <c r="E48" s="49" t="s">
        <v>51</v>
      </c>
      <c r="F48" s="27"/>
    </row>
    <row r="49" spans="1:6" ht="30" customHeight="1" x14ac:dyDescent="0.25">
      <c r="A49" s="49" t="s">
        <v>84</v>
      </c>
      <c r="B49" s="71" t="s">
        <v>146</v>
      </c>
      <c r="C49" s="50" t="s">
        <v>85</v>
      </c>
      <c r="D49" s="73">
        <v>231.84</v>
      </c>
      <c r="E49" s="49" t="s">
        <v>51</v>
      </c>
      <c r="F49" s="27"/>
    </row>
    <row r="50" spans="1:6" ht="30" customHeight="1" x14ac:dyDescent="0.25">
      <c r="A50" s="86" t="s">
        <v>58</v>
      </c>
      <c r="B50" s="43">
        <v>85106651596</v>
      </c>
      <c r="C50" s="44" t="s">
        <v>10</v>
      </c>
      <c r="D50" s="85">
        <v>3687.19</v>
      </c>
      <c r="E50" s="51" t="s">
        <v>27</v>
      </c>
    </row>
    <row r="51" spans="1:6" ht="30" customHeight="1" x14ac:dyDescent="0.25">
      <c r="A51" s="86" t="s">
        <v>58</v>
      </c>
      <c r="B51" s="43">
        <v>85106651597</v>
      </c>
      <c r="C51" s="44" t="s">
        <v>10</v>
      </c>
      <c r="D51" s="85">
        <v>7358.96</v>
      </c>
      <c r="E51" s="51" t="s">
        <v>27</v>
      </c>
    </row>
    <row r="52" spans="1:6" ht="30" customHeight="1" x14ac:dyDescent="0.25">
      <c r="A52" s="61" t="s">
        <v>114</v>
      </c>
      <c r="B52" s="62"/>
      <c r="C52" s="63"/>
      <c r="D52" s="10">
        <f>D50+D51</f>
        <v>11046.15</v>
      </c>
      <c r="E52" s="11"/>
    </row>
    <row r="53" spans="1:6" ht="30" customHeight="1" x14ac:dyDescent="0.25">
      <c r="A53" s="48" t="s">
        <v>86</v>
      </c>
      <c r="B53" s="71" t="s">
        <v>147</v>
      </c>
      <c r="C53" s="34" t="s">
        <v>10</v>
      </c>
      <c r="D53" s="89">
        <v>39.35</v>
      </c>
      <c r="E53" s="46" t="s">
        <v>49</v>
      </c>
    </row>
    <row r="54" spans="1:6" ht="30" customHeight="1" x14ac:dyDescent="0.25">
      <c r="A54" s="48" t="s">
        <v>87</v>
      </c>
      <c r="B54" s="33">
        <v>47082004450</v>
      </c>
      <c r="C54" s="34" t="s">
        <v>10</v>
      </c>
      <c r="D54" s="89">
        <v>537.5</v>
      </c>
      <c r="E54" s="46" t="s">
        <v>34</v>
      </c>
    </row>
    <row r="55" spans="1:6" ht="29.25" customHeight="1" x14ac:dyDescent="0.25">
      <c r="A55" s="8" t="s">
        <v>12</v>
      </c>
      <c r="B55" s="16">
        <v>81793146560</v>
      </c>
      <c r="C55" s="16" t="s">
        <v>10</v>
      </c>
      <c r="D55" s="12">
        <v>40.65</v>
      </c>
      <c r="E55" s="8" t="s">
        <v>19</v>
      </c>
    </row>
    <row r="56" spans="1:6" ht="29.25" customHeight="1" x14ac:dyDescent="0.25">
      <c r="A56" s="8" t="s">
        <v>12</v>
      </c>
      <c r="B56" s="16">
        <v>81793146560</v>
      </c>
      <c r="C56" s="16" t="s">
        <v>10</v>
      </c>
      <c r="D56" s="12">
        <v>57.74</v>
      </c>
      <c r="E56" s="8" t="s">
        <v>19</v>
      </c>
    </row>
    <row r="57" spans="1:6" ht="29.25" customHeight="1" x14ac:dyDescent="0.25">
      <c r="A57" s="8" t="s">
        <v>12</v>
      </c>
      <c r="B57" s="16">
        <v>81793146560</v>
      </c>
      <c r="C57" s="16" t="s">
        <v>10</v>
      </c>
      <c r="D57" s="12">
        <v>14.6</v>
      </c>
      <c r="E57" s="8" t="s">
        <v>19</v>
      </c>
    </row>
    <row r="58" spans="1:6" ht="29.25" customHeight="1" x14ac:dyDescent="0.25">
      <c r="A58" s="8" t="s">
        <v>12</v>
      </c>
      <c r="B58" s="16">
        <v>81793146560</v>
      </c>
      <c r="C58" s="16" t="s">
        <v>10</v>
      </c>
      <c r="D58" s="12">
        <v>40.65</v>
      </c>
      <c r="E58" s="8" t="s">
        <v>19</v>
      </c>
    </row>
    <row r="59" spans="1:6" ht="29.25" customHeight="1" x14ac:dyDescent="0.25">
      <c r="A59" s="61" t="s">
        <v>13</v>
      </c>
      <c r="B59" s="62"/>
      <c r="C59" s="63"/>
      <c r="D59" s="10">
        <f>D55+D56+D57+D58</f>
        <v>153.63999999999999</v>
      </c>
      <c r="E59" s="11"/>
    </row>
    <row r="60" spans="1:6" ht="30" customHeight="1" x14ac:dyDescent="0.25">
      <c r="A60" s="7" t="s">
        <v>43</v>
      </c>
      <c r="B60" s="18">
        <v>61817894937</v>
      </c>
      <c r="C60" s="18" t="s">
        <v>10</v>
      </c>
      <c r="D60" s="73">
        <v>57.2</v>
      </c>
      <c r="E60" s="7" t="s">
        <v>18</v>
      </c>
    </row>
    <row r="61" spans="1:6" ht="30" customHeight="1" x14ac:dyDescent="0.25">
      <c r="A61" s="8" t="s">
        <v>23</v>
      </c>
      <c r="B61" s="16">
        <v>83416546499</v>
      </c>
      <c r="C61" s="16" t="s">
        <v>10</v>
      </c>
      <c r="D61" s="12">
        <v>372</v>
      </c>
      <c r="E61" s="8" t="s">
        <v>18</v>
      </c>
    </row>
    <row r="62" spans="1:6" ht="30" customHeight="1" x14ac:dyDescent="0.25">
      <c r="A62" s="8" t="s">
        <v>23</v>
      </c>
      <c r="B62" s="16">
        <v>83416546499</v>
      </c>
      <c r="C62" s="16" t="s">
        <v>10</v>
      </c>
      <c r="D62" s="12">
        <v>178.25</v>
      </c>
      <c r="E62" s="8" t="s">
        <v>18</v>
      </c>
    </row>
    <row r="63" spans="1:6" ht="30" customHeight="1" x14ac:dyDescent="0.25">
      <c r="A63" s="8" t="s">
        <v>23</v>
      </c>
      <c r="B63" s="16">
        <v>83416546499</v>
      </c>
      <c r="C63" s="16" t="s">
        <v>10</v>
      </c>
      <c r="D63" s="12">
        <v>88.92</v>
      </c>
      <c r="E63" s="8" t="s">
        <v>18</v>
      </c>
    </row>
    <row r="64" spans="1:6" ht="30" customHeight="1" x14ac:dyDescent="0.25">
      <c r="A64" s="61" t="s">
        <v>24</v>
      </c>
      <c r="B64" s="62"/>
      <c r="C64" s="63"/>
      <c r="D64" s="10">
        <f>+D61+D62+D63</f>
        <v>639.16999999999996</v>
      </c>
      <c r="E64" s="11"/>
    </row>
    <row r="65" spans="1:5" ht="30" customHeight="1" x14ac:dyDescent="0.25">
      <c r="A65" s="37" t="s">
        <v>88</v>
      </c>
      <c r="B65" s="33">
        <v>30098672140</v>
      </c>
      <c r="C65" s="34" t="s">
        <v>10</v>
      </c>
      <c r="D65" s="73">
        <v>304.70999999999998</v>
      </c>
      <c r="E65" s="91" t="s">
        <v>71</v>
      </c>
    </row>
    <row r="66" spans="1:5" ht="30" customHeight="1" x14ac:dyDescent="0.25">
      <c r="A66" s="7" t="s">
        <v>14</v>
      </c>
      <c r="B66" s="18">
        <v>70133616033</v>
      </c>
      <c r="C66" s="18" t="s">
        <v>10</v>
      </c>
      <c r="D66" s="73">
        <v>18.38</v>
      </c>
      <c r="E66" s="7" t="s">
        <v>19</v>
      </c>
    </row>
    <row r="67" spans="1:5" ht="30" customHeight="1" x14ac:dyDescent="0.25">
      <c r="A67" s="49" t="s">
        <v>89</v>
      </c>
      <c r="B67" s="18">
        <v>75508100288</v>
      </c>
      <c r="C67" s="50" t="s">
        <v>10</v>
      </c>
      <c r="D67" s="73">
        <v>110</v>
      </c>
      <c r="E67" s="49" t="s">
        <v>61</v>
      </c>
    </row>
    <row r="68" spans="1:5" ht="30" customHeight="1" x14ac:dyDescent="0.25">
      <c r="A68" s="49" t="s">
        <v>90</v>
      </c>
      <c r="B68" s="18">
        <v>90723880314</v>
      </c>
      <c r="C68" s="50" t="s">
        <v>28</v>
      </c>
      <c r="D68" s="73">
        <v>35.950000000000003</v>
      </c>
      <c r="E68" s="46" t="s">
        <v>49</v>
      </c>
    </row>
    <row r="69" spans="1:5" ht="30" customHeight="1" x14ac:dyDescent="0.25">
      <c r="A69" s="38" t="s">
        <v>45</v>
      </c>
      <c r="B69" s="41">
        <v>98508242768</v>
      </c>
      <c r="C69" s="41" t="s">
        <v>10</v>
      </c>
      <c r="D69" s="73">
        <v>160</v>
      </c>
      <c r="E69" s="38" t="s">
        <v>41</v>
      </c>
    </row>
    <row r="70" spans="1:5" ht="30" customHeight="1" x14ac:dyDescent="0.25">
      <c r="A70" s="75" t="s">
        <v>91</v>
      </c>
      <c r="B70" s="41">
        <v>19072426286</v>
      </c>
      <c r="C70" s="52" t="s">
        <v>10</v>
      </c>
      <c r="D70" s="73">
        <v>1875</v>
      </c>
      <c r="E70" s="75" t="s">
        <v>34</v>
      </c>
    </row>
    <row r="71" spans="1:5" ht="30" customHeight="1" x14ac:dyDescent="0.25">
      <c r="A71" s="45" t="s">
        <v>92</v>
      </c>
      <c r="B71" s="43">
        <v>48062605125</v>
      </c>
      <c r="C71" s="44" t="s">
        <v>10</v>
      </c>
      <c r="D71" s="12">
        <v>8.75</v>
      </c>
      <c r="E71" s="51" t="s">
        <v>19</v>
      </c>
    </row>
    <row r="72" spans="1:5" ht="30" customHeight="1" x14ac:dyDescent="0.25">
      <c r="A72" s="45" t="s">
        <v>92</v>
      </c>
      <c r="B72" s="43">
        <v>48062605125</v>
      </c>
      <c r="C72" s="44" t="s">
        <v>10</v>
      </c>
      <c r="D72" s="12">
        <v>97.58</v>
      </c>
      <c r="E72" s="51" t="s">
        <v>57</v>
      </c>
    </row>
    <row r="73" spans="1:5" ht="30" customHeight="1" x14ac:dyDescent="0.25">
      <c r="A73" s="61" t="s">
        <v>93</v>
      </c>
      <c r="B73" s="62"/>
      <c r="C73" s="63"/>
      <c r="D73" s="10">
        <f>D71+D72</f>
        <v>106.33</v>
      </c>
      <c r="E73" s="11"/>
    </row>
    <row r="74" spans="1:5" ht="30" customHeight="1" x14ac:dyDescent="0.25">
      <c r="A74" s="7" t="s">
        <v>11</v>
      </c>
      <c r="B74" s="18">
        <v>87939104217</v>
      </c>
      <c r="C74" s="18" t="s">
        <v>10</v>
      </c>
      <c r="D74" s="73">
        <v>91.23</v>
      </c>
      <c r="E74" s="7" t="s">
        <v>17</v>
      </c>
    </row>
    <row r="75" spans="1:5" ht="30" customHeight="1" x14ac:dyDescent="0.25">
      <c r="A75" s="49" t="s">
        <v>149</v>
      </c>
      <c r="B75" s="18">
        <v>94743829313</v>
      </c>
      <c r="C75" s="50" t="s">
        <v>31</v>
      </c>
      <c r="D75" s="73">
        <v>216.32</v>
      </c>
      <c r="E75" s="49" t="s">
        <v>48</v>
      </c>
    </row>
    <row r="76" spans="1:5" ht="30" customHeight="1" x14ac:dyDescent="0.25">
      <c r="A76" s="49" t="s">
        <v>148</v>
      </c>
      <c r="B76" s="18">
        <v>99944170669</v>
      </c>
      <c r="C76" s="50" t="s">
        <v>10</v>
      </c>
      <c r="D76" s="73">
        <v>42</v>
      </c>
      <c r="E76" s="46" t="s">
        <v>49</v>
      </c>
    </row>
    <row r="77" spans="1:5" ht="30" customHeight="1" x14ac:dyDescent="0.25">
      <c r="A77" s="56" t="s">
        <v>94</v>
      </c>
      <c r="B77" s="16">
        <v>87126071466</v>
      </c>
      <c r="C77" s="57" t="s">
        <v>10</v>
      </c>
      <c r="D77" s="12">
        <v>863</v>
      </c>
      <c r="E77" s="51" t="s">
        <v>57</v>
      </c>
    </row>
    <row r="78" spans="1:5" ht="30" customHeight="1" x14ac:dyDescent="0.25">
      <c r="A78" s="56" t="s">
        <v>94</v>
      </c>
      <c r="B78" s="16">
        <v>87126071466</v>
      </c>
      <c r="C78" s="57" t="s">
        <v>10</v>
      </c>
      <c r="D78" s="12">
        <v>650</v>
      </c>
      <c r="E78" s="51" t="s">
        <v>34</v>
      </c>
    </row>
    <row r="79" spans="1:5" ht="30" customHeight="1" x14ac:dyDescent="0.25">
      <c r="A79" s="56" t="s">
        <v>94</v>
      </c>
      <c r="B79" s="16">
        <v>87126071466</v>
      </c>
      <c r="C79" s="57" t="s">
        <v>10</v>
      </c>
      <c r="D79" s="12">
        <v>162.5</v>
      </c>
      <c r="E79" s="51" t="s">
        <v>34</v>
      </c>
    </row>
    <row r="80" spans="1:5" ht="30" customHeight="1" x14ac:dyDescent="0.25">
      <c r="A80" s="61" t="s">
        <v>96</v>
      </c>
      <c r="B80" s="62"/>
      <c r="C80" s="63"/>
      <c r="D80" s="10">
        <f>D77+D78+D79</f>
        <v>1675.5</v>
      </c>
      <c r="E80" s="11"/>
    </row>
    <row r="81" spans="1:5" ht="30" customHeight="1" x14ac:dyDescent="0.25">
      <c r="A81" s="49" t="s">
        <v>132</v>
      </c>
      <c r="B81" s="18">
        <v>92518824224</v>
      </c>
      <c r="C81" s="50" t="s">
        <v>10</v>
      </c>
      <c r="D81" s="73">
        <v>3156.88</v>
      </c>
      <c r="E81" s="49" t="s">
        <v>63</v>
      </c>
    </row>
    <row r="82" spans="1:5" ht="30" customHeight="1" x14ac:dyDescent="0.25">
      <c r="A82" s="49" t="s">
        <v>95</v>
      </c>
      <c r="B82" s="18">
        <v>52848403362</v>
      </c>
      <c r="C82" s="50" t="s">
        <v>10</v>
      </c>
      <c r="D82" s="73">
        <v>3989.21</v>
      </c>
      <c r="E82" s="46" t="s">
        <v>150</v>
      </c>
    </row>
    <row r="83" spans="1:5" ht="30" customHeight="1" x14ac:dyDescent="0.25">
      <c r="A83" s="49" t="s">
        <v>97</v>
      </c>
      <c r="B83" s="18">
        <v>72578062118</v>
      </c>
      <c r="C83" s="50" t="s">
        <v>28</v>
      </c>
      <c r="D83" s="73">
        <v>60</v>
      </c>
      <c r="E83" s="46" t="s">
        <v>151</v>
      </c>
    </row>
    <row r="84" spans="1:5" ht="30" customHeight="1" x14ac:dyDescent="0.25">
      <c r="A84" s="49" t="s">
        <v>98</v>
      </c>
      <c r="B84" s="18">
        <v>89465265383</v>
      </c>
      <c r="C84" s="34" t="s">
        <v>99</v>
      </c>
      <c r="D84" s="73">
        <v>19.989999999999998</v>
      </c>
      <c r="E84" s="46" t="s">
        <v>51</v>
      </c>
    </row>
    <row r="85" spans="1:5" ht="30" customHeight="1" x14ac:dyDescent="0.25">
      <c r="A85" s="37" t="s">
        <v>60</v>
      </c>
      <c r="B85" s="33">
        <v>49708802900</v>
      </c>
      <c r="C85" s="34" t="s">
        <v>28</v>
      </c>
      <c r="D85" s="73">
        <v>2412.5</v>
      </c>
      <c r="E85" s="46" t="s">
        <v>32</v>
      </c>
    </row>
    <row r="86" spans="1:5" ht="30" customHeight="1" x14ac:dyDescent="0.25">
      <c r="A86" s="37" t="s">
        <v>101</v>
      </c>
      <c r="B86" s="33">
        <v>36998794856</v>
      </c>
      <c r="C86" s="34" t="s">
        <v>10</v>
      </c>
      <c r="D86" s="73">
        <v>253</v>
      </c>
      <c r="E86" s="49" t="s">
        <v>63</v>
      </c>
    </row>
    <row r="87" spans="1:5" ht="30" customHeight="1" x14ac:dyDescent="0.25">
      <c r="A87" s="37" t="s">
        <v>102</v>
      </c>
      <c r="B87" s="71" t="s">
        <v>152</v>
      </c>
      <c r="C87" s="34" t="s">
        <v>28</v>
      </c>
      <c r="D87" s="73">
        <v>22.35</v>
      </c>
      <c r="E87" s="46" t="s">
        <v>57</v>
      </c>
    </row>
    <row r="88" spans="1:5" ht="30" customHeight="1" x14ac:dyDescent="0.25">
      <c r="A88" s="45" t="s">
        <v>103</v>
      </c>
      <c r="B88" s="43">
        <v>85584865987</v>
      </c>
      <c r="C88" s="44" t="s">
        <v>10</v>
      </c>
      <c r="D88" s="12">
        <v>76.98</v>
      </c>
      <c r="E88" s="51" t="s">
        <v>153</v>
      </c>
    </row>
    <row r="89" spans="1:5" ht="30" customHeight="1" x14ac:dyDescent="0.25">
      <c r="A89" s="45" t="s">
        <v>103</v>
      </c>
      <c r="B89" s="43">
        <v>85584865987</v>
      </c>
      <c r="C89" s="44" t="s">
        <v>10</v>
      </c>
      <c r="D89" s="12">
        <v>76.98</v>
      </c>
      <c r="E89" s="51" t="s">
        <v>153</v>
      </c>
    </row>
    <row r="90" spans="1:5" ht="30" customHeight="1" x14ac:dyDescent="0.25">
      <c r="A90" s="61" t="s">
        <v>104</v>
      </c>
      <c r="B90" s="62"/>
      <c r="C90" s="63"/>
      <c r="D90" s="10">
        <f>D88+D89</f>
        <v>153.96</v>
      </c>
      <c r="E90" s="11"/>
    </row>
    <row r="91" spans="1:5" ht="30" customHeight="1" x14ac:dyDescent="0.25">
      <c r="A91" s="37" t="s">
        <v>130</v>
      </c>
      <c r="B91" s="33">
        <v>79171338631</v>
      </c>
      <c r="C91" s="34" t="s">
        <v>28</v>
      </c>
      <c r="D91" s="73">
        <v>100</v>
      </c>
      <c r="E91" s="47" t="s">
        <v>48</v>
      </c>
    </row>
    <row r="92" spans="1:5" ht="30" customHeight="1" x14ac:dyDescent="0.25">
      <c r="A92" s="37" t="s">
        <v>154</v>
      </c>
      <c r="B92" s="33">
        <v>46556562723</v>
      </c>
      <c r="C92" s="34" t="s">
        <v>10</v>
      </c>
      <c r="D92" s="73">
        <v>2.98</v>
      </c>
      <c r="E92" s="47" t="s">
        <v>48</v>
      </c>
    </row>
    <row r="93" spans="1:5" ht="30" customHeight="1" x14ac:dyDescent="0.25">
      <c r="A93" s="37" t="s">
        <v>155</v>
      </c>
      <c r="B93" s="33">
        <v>29471249755</v>
      </c>
      <c r="C93" s="34" t="s">
        <v>10</v>
      </c>
      <c r="D93" s="73">
        <v>6.57</v>
      </c>
      <c r="E93" s="47" t="s">
        <v>48</v>
      </c>
    </row>
    <row r="94" spans="1:5" ht="30" customHeight="1" x14ac:dyDescent="0.25">
      <c r="A94" s="45" t="s">
        <v>156</v>
      </c>
      <c r="B94" s="43">
        <v>5614216244</v>
      </c>
      <c r="C94" s="44" t="s">
        <v>10</v>
      </c>
      <c r="D94" s="12">
        <v>4</v>
      </c>
      <c r="E94" s="81" t="s">
        <v>48</v>
      </c>
    </row>
    <row r="95" spans="1:5" ht="30" customHeight="1" x14ac:dyDescent="0.25">
      <c r="A95" s="45" t="s">
        <v>156</v>
      </c>
      <c r="B95" s="43">
        <v>5614216245</v>
      </c>
      <c r="C95" s="44" t="s">
        <v>10</v>
      </c>
      <c r="D95" s="12">
        <v>31</v>
      </c>
      <c r="E95" s="81" t="s">
        <v>48</v>
      </c>
    </row>
    <row r="96" spans="1:5" ht="30" customHeight="1" x14ac:dyDescent="0.25">
      <c r="A96" s="61" t="s">
        <v>131</v>
      </c>
      <c r="B96" s="62"/>
      <c r="C96" s="63"/>
      <c r="D96" s="10">
        <f>D94+D95</f>
        <v>35</v>
      </c>
      <c r="E96" s="11"/>
    </row>
    <row r="97" spans="1:12" ht="30" customHeight="1" x14ac:dyDescent="0.25">
      <c r="A97" s="37" t="s">
        <v>105</v>
      </c>
      <c r="B97" s="33">
        <v>80364394364</v>
      </c>
      <c r="C97" s="34" t="s">
        <v>10</v>
      </c>
      <c r="D97" s="73">
        <v>22.41</v>
      </c>
      <c r="E97" s="47" t="s">
        <v>51</v>
      </c>
    </row>
    <row r="98" spans="1:12" s="40" customFormat="1" ht="30" customHeight="1" x14ac:dyDescent="0.25">
      <c r="A98" s="53" t="s">
        <v>42</v>
      </c>
      <c r="B98" s="53">
        <v>85821130368</v>
      </c>
      <c r="C98" s="54" t="s">
        <v>10</v>
      </c>
      <c r="D98" s="90">
        <v>1.66</v>
      </c>
      <c r="E98" s="53" t="s">
        <v>41</v>
      </c>
    </row>
    <row r="99" spans="1:12" ht="30" customHeight="1" x14ac:dyDescent="0.25">
      <c r="A99" s="75" t="s">
        <v>52</v>
      </c>
      <c r="B99" s="41">
        <v>10206153559</v>
      </c>
      <c r="C99" s="52" t="s">
        <v>28</v>
      </c>
      <c r="D99" s="73">
        <v>345.1</v>
      </c>
      <c r="E99" s="74" t="s">
        <v>49</v>
      </c>
    </row>
    <row r="100" spans="1:12" ht="30" customHeight="1" x14ac:dyDescent="0.25">
      <c r="A100" s="75" t="s">
        <v>107</v>
      </c>
      <c r="B100" s="41">
        <v>30492122828</v>
      </c>
      <c r="C100" s="52" t="s">
        <v>10</v>
      </c>
      <c r="D100" s="73">
        <v>281.25</v>
      </c>
      <c r="E100" s="74" t="s">
        <v>41</v>
      </c>
    </row>
    <row r="101" spans="1:12" ht="30" customHeight="1" x14ac:dyDescent="0.25">
      <c r="A101" s="75" t="s">
        <v>108</v>
      </c>
      <c r="B101" s="41">
        <v>33360385415</v>
      </c>
      <c r="C101" s="52" t="s">
        <v>109</v>
      </c>
      <c r="D101" s="73">
        <v>184.34</v>
      </c>
      <c r="E101" s="74" t="s">
        <v>158</v>
      </c>
    </row>
    <row r="102" spans="1:12" ht="30" customHeight="1" x14ac:dyDescent="0.25">
      <c r="A102" s="49" t="s">
        <v>62</v>
      </c>
      <c r="B102" s="18">
        <v>39672837472</v>
      </c>
      <c r="C102" s="50" t="s">
        <v>10</v>
      </c>
      <c r="D102" s="73">
        <v>50</v>
      </c>
      <c r="E102" s="49" t="s">
        <v>61</v>
      </c>
      <c r="I102" s="3"/>
      <c r="J102" s="3"/>
    </row>
    <row r="103" spans="1:12" ht="30" customHeight="1" x14ac:dyDescent="0.25">
      <c r="A103" s="7" t="s">
        <v>55</v>
      </c>
      <c r="B103" s="42"/>
      <c r="C103" s="18"/>
      <c r="D103" s="73">
        <v>154.06</v>
      </c>
      <c r="E103" s="7" t="s">
        <v>56</v>
      </c>
    </row>
    <row r="104" spans="1:12" ht="30" customHeight="1" x14ac:dyDescent="0.25">
      <c r="A104" s="56" t="s">
        <v>110</v>
      </c>
      <c r="B104" s="43">
        <v>61515741505</v>
      </c>
      <c r="C104" s="57" t="s">
        <v>28</v>
      </c>
      <c r="D104" s="12">
        <v>135</v>
      </c>
      <c r="E104" s="56" t="s">
        <v>32</v>
      </c>
    </row>
    <row r="105" spans="1:12" ht="30" customHeight="1" x14ac:dyDescent="0.25">
      <c r="A105" s="56" t="s">
        <v>110</v>
      </c>
      <c r="B105" s="43">
        <v>61515741505</v>
      </c>
      <c r="C105" s="57" t="s">
        <v>28</v>
      </c>
      <c r="D105" s="12">
        <v>87.5</v>
      </c>
      <c r="E105" s="56" t="s">
        <v>32</v>
      </c>
    </row>
    <row r="106" spans="1:12" ht="30" customHeight="1" x14ac:dyDescent="0.25">
      <c r="A106" s="61" t="s">
        <v>125</v>
      </c>
      <c r="B106" s="62"/>
      <c r="C106" s="63"/>
      <c r="D106" s="10">
        <f>D104+D105</f>
        <v>222.5</v>
      </c>
      <c r="E106" s="11"/>
    </row>
    <row r="107" spans="1:12" ht="30" customHeight="1" x14ac:dyDescent="0.25">
      <c r="A107" s="38" t="s">
        <v>40</v>
      </c>
      <c r="B107" s="41">
        <v>93152082975</v>
      </c>
      <c r="C107" s="41" t="s">
        <v>10</v>
      </c>
      <c r="D107" s="73">
        <v>69.680000000000007</v>
      </c>
      <c r="E107" s="38" t="s">
        <v>32</v>
      </c>
    </row>
    <row r="108" spans="1:12" ht="30" customHeight="1" x14ac:dyDescent="0.25">
      <c r="A108" s="75" t="s">
        <v>111</v>
      </c>
      <c r="B108" s="41">
        <v>56556235804</v>
      </c>
      <c r="C108" s="52" t="s">
        <v>112</v>
      </c>
      <c r="D108" s="73">
        <v>375</v>
      </c>
      <c r="E108" s="75" t="s">
        <v>41</v>
      </c>
    </row>
    <row r="109" spans="1:12" ht="30" customHeight="1" x14ac:dyDescent="0.25">
      <c r="A109" s="7" t="s">
        <v>33</v>
      </c>
      <c r="B109" s="18">
        <v>85584865987</v>
      </c>
      <c r="C109" s="18" t="s">
        <v>10</v>
      </c>
      <c r="D109" s="73">
        <v>362.33</v>
      </c>
      <c r="E109" s="7" t="s">
        <v>18</v>
      </c>
      <c r="I109" s="22"/>
      <c r="J109" s="22"/>
    </row>
    <row r="110" spans="1:12" s="28" customFormat="1" ht="30" customHeight="1" x14ac:dyDescent="0.25">
      <c r="A110" s="49" t="s">
        <v>64</v>
      </c>
      <c r="B110" s="33">
        <v>62226620908</v>
      </c>
      <c r="C110" s="52" t="s">
        <v>10</v>
      </c>
      <c r="D110" s="73">
        <v>24.44</v>
      </c>
      <c r="E110" s="46" t="s">
        <v>159</v>
      </c>
      <c r="J110" s="35"/>
      <c r="K110" s="35"/>
      <c r="L110" s="35"/>
    </row>
    <row r="111" spans="1:12" s="28" customFormat="1" ht="30" customHeight="1" x14ac:dyDescent="0.25">
      <c r="A111" s="49" t="s">
        <v>118</v>
      </c>
      <c r="B111" s="33">
        <v>64546066176</v>
      </c>
      <c r="C111" s="52" t="s">
        <v>10</v>
      </c>
      <c r="D111" s="73">
        <v>358.75</v>
      </c>
      <c r="E111" s="46" t="s">
        <v>49</v>
      </c>
      <c r="J111" s="35"/>
      <c r="K111" s="35"/>
      <c r="L111" s="35"/>
    </row>
    <row r="112" spans="1:12" s="28" customFormat="1" ht="30" customHeight="1" x14ac:dyDescent="0.25">
      <c r="A112" s="8" t="s">
        <v>37</v>
      </c>
      <c r="B112" s="16" t="s">
        <v>38</v>
      </c>
      <c r="C112" s="16" t="s">
        <v>10</v>
      </c>
      <c r="D112" s="12">
        <v>55</v>
      </c>
      <c r="E112" s="8" t="s">
        <v>32</v>
      </c>
      <c r="J112" s="31"/>
      <c r="K112" s="21"/>
      <c r="L112" s="32"/>
    </row>
    <row r="113" spans="1:12" s="28" customFormat="1" ht="30" customHeight="1" x14ac:dyDescent="0.25">
      <c r="A113" s="8" t="s">
        <v>37</v>
      </c>
      <c r="B113" s="16" t="s">
        <v>38</v>
      </c>
      <c r="C113" s="16" t="s">
        <v>10</v>
      </c>
      <c r="D113" s="12">
        <v>55</v>
      </c>
      <c r="E113" s="8" t="s">
        <v>32</v>
      </c>
      <c r="J113" s="35"/>
      <c r="K113" s="35"/>
      <c r="L113" s="35"/>
    </row>
    <row r="114" spans="1:12" s="28" customFormat="1" ht="30" customHeight="1" x14ac:dyDescent="0.25">
      <c r="A114" s="61" t="s">
        <v>128</v>
      </c>
      <c r="B114" s="62"/>
      <c r="C114" s="63"/>
      <c r="D114" s="10">
        <f>D112+D113</f>
        <v>110</v>
      </c>
      <c r="E114" s="11"/>
      <c r="J114" s="35"/>
      <c r="K114" s="35"/>
      <c r="L114" s="35"/>
    </row>
    <row r="115" spans="1:12" s="28" customFormat="1" ht="30" customHeight="1" x14ac:dyDescent="0.25">
      <c r="A115" s="8" t="s">
        <v>44</v>
      </c>
      <c r="B115" s="16">
        <v>94505281348</v>
      </c>
      <c r="C115" s="16" t="s">
        <v>10</v>
      </c>
      <c r="D115" s="12">
        <v>58.06</v>
      </c>
      <c r="E115" s="8" t="s">
        <v>34</v>
      </c>
    </row>
    <row r="116" spans="1:12" s="28" customFormat="1" ht="30" customHeight="1" x14ac:dyDescent="0.25">
      <c r="A116" s="8" t="s">
        <v>44</v>
      </c>
      <c r="B116" s="16">
        <v>94505281349</v>
      </c>
      <c r="C116" s="16" t="s">
        <v>10</v>
      </c>
      <c r="D116" s="12">
        <v>58.06</v>
      </c>
      <c r="E116" s="8" t="s">
        <v>100</v>
      </c>
    </row>
    <row r="117" spans="1:12" s="28" customFormat="1" ht="30" customHeight="1" x14ac:dyDescent="0.25">
      <c r="A117" s="61" t="s">
        <v>120</v>
      </c>
      <c r="B117" s="62"/>
      <c r="C117" s="63"/>
      <c r="D117" s="10">
        <f>D115+D116</f>
        <v>116.12</v>
      </c>
      <c r="E117" s="11"/>
    </row>
    <row r="118" spans="1:12" ht="30" customHeight="1" x14ac:dyDescent="0.25">
      <c r="A118" s="7" t="s">
        <v>50</v>
      </c>
      <c r="B118" s="18">
        <v>75037095052</v>
      </c>
      <c r="C118" s="18" t="s">
        <v>10</v>
      </c>
      <c r="D118" s="73">
        <v>150.99</v>
      </c>
      <c r="E118" s="7" t="s">
        <v>32</v>
      </c>
    </row>
    <row r="119" spans="1:12" ht="30" customHeight="1" x14ac:dyDescent="0.25">
      <c r="A119" s="49" t="s">
        <v>129</v>
      </c>
      <c r="B119" s="18">
        <v>65732669527</v>
      </c>
      <c r="C119" s="34" t="s">
        <v>10</v>
      </c>
      <c r="D119" s="73">
        <v>1325</v>
      </c>
      <c r="E119" s="49" t="s">
        <v>34</v>
      </c>
      <c r="F119" s="27"/>
    </row>
    <row r="120" spans="1:12" ht="30" customHeight="1" x14ac:dyDescent="0.25">
      <c r="A120" s="49" t="s">
        <v>123</v>
      </c>
      <c r="B120" s="18">
        <v>23071028130</v>
      </c>
      <c r="C120" s="34" t="s">
        <v>10</v>
      </c>
      <c r="D120" s="73">
        <v>81.25</v>
      </c>
      <c r="E120" s="49" t="s">
        <v>32</v>
      </c>
      <c r="F120" s="27"/>
    </row>
    <row r="121" spans="1:12" ht="30" customHeight="1" x14ac:dyDescent="0.25">
      <c r="A121" s="49" t="s">
        <v>124</v>
      </c>
      <c r="B121" s="18">
        <v>75780877581</v>
      </c>
      <c r="C121" s="34" t="s">
        <v>10</v>
      </c>
      <c r="D121" s="73">
        <v>50</v>
      </c>
      <c r="E121" s="49" t="s">
        <v>61</v>
      </c>
      <c r="F121" s="27"/>
    </row>
    <row r="122" spans="1:12" ht="30" customHeight="1" x14ac:dyDescent="0.25">
      <c r="A122" s="49" t="s">
        <v>126</v>
      </c>
      <c r="B122" s="18">
        <v>90604644832</v>
      </c>
      <c r="C122" s="34" t="s">
        <v>10</v>
      </c>
      <c r="D122" s="73">
        <v>58375.75</v>
      </c>
      <c r="E122" s="49" t="s">
        <v>34</v>
      </c>
      <c r="F122" s="27"/>
    </row>
    <row r="123" spans="1:12" ht="30" customHeight="1" x14ac:dyDescent="0.25">
      <c r="A123" s="49" t="s">
        <v>127</v>
      </c>
      <c r="B123" s="18">
        <v>66762643747</v>
      </c>
      <c r="C123" s="34" t="s">
        <v>28</v>
      </c>
      <c r="D123" s="73">
        <v>4500</v>
      </c>
      <c r="E123" s="49" t="s">
        <v>54</v>
      </c>
      <c r="F123" s="27"/>
    </row>
    <row r="124" spans="1:12" ht="30" customHeight="1" x14ac:dyDescent="0.25">
      <c r="A124" s="58"/>
      <c r="B124" s="59"/>
      <c r="C124" s="60"/>
      <c r="D124" s="25">
        <f>D9+D12+D13+D14+D15+D20+D23+D26+D29+D30+D34+D35+D36+D39+D42+D43+D44+D47+D48+D49+D52+D53+D54+D59+D60+D64+D65+D66+D67+D68+D69+D70+D73+D74+D75+D76+D80+D81+D82+D83+D84+D85+D86+D87+D90+D91+D92+D93+D96+D97+D98+D99+D100+D101+D102+D103+D106+D107+D108+D109+D110+D111+D114+D117+D118+D119+D120+D121+D122+D123</f>
        <v>104546.76000000001</v>
      </c>
      <c r="E124" s="26"/>
    </row>
    <row r="125" spans="1:12" ht="15" customHeight="1" x14ac:dyDescent="0.25"/>
    <row r="126" spans="1:12" ht="15" customHeight="1" x14ac:dyDescent="0.25">
      <c r="A126" t="s">
        <v>67</v>
      </c>
    </row>
    <row r="127" spans="1:12" ht="15" customHeight="1" x14ac:dyDescent="0.25"/>
    <row r="128" spans="1:12" ht="15" customHeight="1" x14ac:dyDescent="0.25"/>
    <row r="129" spans="5:5" ht="15" customHeight="1" x14ac:dyDescent="0.25"/>
    <row r="130" spans="5:5" ht="15" customHeight="1" x14ac:dyDescent="0.25"/>
    <row r="131" spans="5:5" ht="15" customHeight="1" x14ac:dyDescent="0.25"/>
    <row r="132" spans="5:5" ht="15" customHeight="1" x14ac:dyDescent="0.25">
      <c r="E132" s="23"/>
    </row>
    <row r="133" spans="5:5" ht="15" customHeight="1" x14ac:dyDescent="0.25"/>
    <row r="134" spans="5:5" ht="15" customHeight="1" x14ac:dyDescent="0.25"/>
    <row r="135" spans="5:5" ht="15" customHeight="1" x14ac:dyDescent="0.25"/>
    <row r="136" spans="5:5" ht="15" customHeight="1" x14ac:dyDescent="0.25"/>
    <row r="137" spans="5:5" ht="15" customHeight="1" x14ac:dyDescent="0.25"/>
    <row r="138" spans="5:5" ht="15" customHeight="1" x14ac:dyDescent="0.25"/>
    <row r="139" spans="5:5" ht="15" customHeight="1" x14ac:dyDescent="0.25"/>
    <row r="140" spans="5:5" ht="15" customHeight="1" x14ac:dyDescent="0.25"/>
    <row r="141" spans="5:5" ht="15" customHeight="1" x14ac:dyDescent="0.25"/>
    <row r="142" spans="5:5" ht="15" customHeight="1" x14ac:dyDescent="0.25"/>
    <row r="143" spans="5:5" ht="15" customHeight="1" x14ac:dyDescent="0.25"/>
    <row r="144" spans="5:5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</sheetData>
  <mergeCells count="24">
    <mergeCell ref="A117:C117"/>
    <mergeCell ref="A20:C20"/>
    <mergeCell ref="A106:C106"/>
    <mergeCell ref="A114:C114"/>
    <mergeCell ref="A34:C34"/>
    <mergeCell ref="A96:C96"/>
    <mergeCell ref="A23:C23"/>
    <mergeCell ref="A26:C26"/>
    <mergeCell ref="A52:C52"/>
    <mergeCell ref="A29:C29"/>
    <mergeCell ref="A47:C47"/>
    <mergeCell ref="A39:C39"/>
    <mergeCell ref="A124:C124"/>
    <mergeCell ref="A64:C64"/>
    <mergeCell ref="A73:C73"/>
    <mergeCell ref="A1:C1"/>
    <mergeCell ref="A2:C2"/>
    <mergeCell ref="A4:E4"/>
    <mergeCell ref="A59:C59"/>
    <mergeCell ref="A42:C42"/>
    <mergeCell ref="A12:C12"/>
    <mergeCell ref="A9:C9"/>
    <mergeCell ref="A80:C80"/>
    <mergeCell ref="A90:C9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4" workbookViewId="0">
      <selection activeCell="A7" sqref="A7"/>
    </sheetView>
  </sheetViews>
  <sheetFormatPr defaultRowHeight="15" x14ac:dyDescent="0.25"/>
  <cols>
    <col min="1" max="1" width="18.5703125" customWidth="1"/>
    <col min="2" max="2" width="45.7109375" customWidth="1"/>
    <col min="3" max="3" width="17.5703125" customWidth="1"/>
    <col min="4" max="4" width="18.140625" customWidth="1"/>
    <col min="5" max="5" width="27.42578125" customWidth="1"/>
  </cols>
  <sheetData>
    <row r="1" spans="1:5" x14ac:dyDescent="0.25">
      <c r="A1" s="64" t="s">
        <v>0</v>
      </c>
      <c r="B1" s="64"/>
      <c r="C1" s="64"/>
    </row>
    <row r="2" spans="1:5" x14ac:dyDescent="0.25">
      <c r="A2" s="65" t="s">
        <v>1</v>
      </c>
      <c r="B2" s="65"/>
      <c r="C2" s="65"/>
    </row>
    <row r="4" spans="1:5" x14ac:dyDescent="0.25">
      <c r="A4" s="66" t="s">
        <v>69</v>
      </c>
      <c r="B4" s="66"/>
      <c r="C4" s="5"/>
      <c r="D4" s="5"/>
      <c r="E4" s="5"/>
    </row>
    <row r="5" spans="1:5" x14ac:dyDescent="0.25">
      <c r="B5" s="6" t="s">
        <v>8</v>
      </c>
    </row>
    <row r="6" spans="1:5" ht="30" x14ac:dyDescent="0.25">
      <c r="A6" s="9" t="s">
        <v>5</v>
      </c>
      <c r="B6" s="13" t="s">
        <v>6</v>
      </c>
      <c r="C6" s="3"/>
      <c r="D6" s="4"/>
      <c r="E6" s="3"/>
    </row>
    <row r="7" spans="1:5" ht="30" customHeight="1" x14ac:dyDescent="0.25">
      <c r="A7" s="19">
        <f>1068.25+235.42+292.22+119595.69+258.43</f>
        <v>121450.01</v>
      </c>
      <c r="B7" s="1" t="s">
        <v>9</v>
      </c>
      <c r="C7" s="3"/>
      <c r="D7" s="3"/>
      <c r="E7" s="3"/>
    </row>
    <row r="8" spans="1:5" ht="30" customHeight="1" x14ac:dyDescent="0.25">
      <c r="A8" s="19">
        <f>176.26+38.84+48.22+18325.36+42.64</f>
        <v>18631.32</v>
      </c>
      <c r="B8" s="1" t="s">
        <v>21</v>
      </c>
      <c r="C8" s="3"/>
      <c r="D8" s="3"/>
      <c r="E8" s="3"/>
    </row>
    <row r="9" spans="1:5" ht="30" customHeight="1" x14ac:dyDescent="0.25">
      <c r="A9" s="19"/>
      <c r="B9" s="2" t="s">
        <v>29</v>
      </c>
      <c r="C9" s="3"/>
      <c r="D9" s="3"/>
      <c r="E9" s="3"/>
    </row>
    <row r="10" spans="1:5" ht="30" customHeight="1" x14ac:dyDescent="0.25">
      <c r="A10" s="19">
        <f>3300+18293.36</f>
        <v>21593.360000000001</v>
      </c>
      <c r="B10" s="1" t="s">
        <v>22</v>
      </c>
      <c r="C10" s="3"/>
      <c r="D10" s="3"/>
      <c r="E10" s="3"/>
    </row>
    <row r="11" spans="1:5" ht="30" customHeight="1" x14ac:dyDescent="0.25">
      <c r="A11" s="19">
        <f>24.4+24.4+60+90+43.37</f>
        <v>242.17000000000002</v>
      </c>
      <c r="B11" s="1" t="s">
        <v>16</v>
      </c>
      <c r="C11" s="3"/>
      <c r="D11" s="3"/>
      <c r="E11" s="3"/>
    </row>
    <row r="12" spans="1:5" ht="30" customHeight="1" x14ac:dyDescent="0.25">
      <c r="A12" s="19"/>
      <c r="B12" s="1" t="s">
        <v>26</v>
      </c>
      <c r="C12" s="3"/>
      <c r="D12" s="3"/>
      <c r="E12" s="3"/>
    </row>
    <row r="13" spans="1:5" ht="30" customHeight="1" x14ac:dyDescent="0.25">
      <c r="A13" s="19">
        <v>2029.31</v>
      </c>
      <c r="B13" s="7" t="s">
        <v>20</v>
      </c>
      <c r="C13" s="3"/>
      <c r="D13" s="3"/>
      <c r="E13" s="3"/>
    </row>
    <row r="14" spans="1:5" ht="30" customHeight="1" x14ac:dyDescent="0.25">
      <c r="A14" s="19">
        <v>558.44000000000005</v>
      </c>
      <c r="B14" s="2" t="s">
        <v>25</v>
      </c>
      <c r="C14" s="20"/>
      <c r="D14" s="3"/>
      <c r="E14" s="3"/>
    </row>
    <row r="15" spans="1:5" ht="30" customHeight="1" x14ac:dyDescent="0.25">
      <c r="A15" s="19"/>
      <c r="B15" s="2" t="s">
        <v>30</v>
      </c>
      <c r="C15" s="20"/>
      <c r="D15" s="3"/>
      <c r="E15" s="3"/>
    </row>
    <row r="16" spans="1:5" ht="30" customHeight="1" x14ac:dyDescent="0.25">
      <c r="A16" s="19"/>
      <c r="B16" s="2" t="s">
        <v>39</v>
      </c>
      <c r="C16" s="20"/>
      <c r="D16" s="3"/>
      <c r="E16" s="3"/>
    </row>
    <row r="17" spans="1:5" ht="30" customHeight="1" x14ac:dyDescent="0.25">
      <c r="A17" s="15">
        <f>SUM(A7:A16)</f>
        <v>164504.61000000002</v>
      </c>
      <c r="B17" s="14" t="s">
        <v>15</v>
      </c>
      <c r="C17" s="3"/>
      <c r="D17" s="3"/>
      <c r="E17" s="3"/>
    </row>
    <row r="18" spans="1:5" ht="15" customHeight="1" x14ac:dyDescent="0.25">
      <c r="A18" s="17"/>
      <c r="B18" s="3"/>
      <c r="C18" s="3"/>
      <c r="D18" s="3"/>
      <c r="E18" s="3"/>
    </row>
    <row r="19" spans="1:5" ht="15" customHeight="1" x14ac:dyDescent="0.25">
      <c r="A19" s="17" t="s">
        <v>68</v>
      </c>
      <c r="B19" s="3"/>
      <c r="C19" s="3"/>
      <c r="D19" s="3"/>
      <c r="E19" s="3"/>
    </row>
    <row r="20" spans="1:5" ht="15" customHeight="1" x14ac:dyDescent="0.25">
      <c r="A20" s="17"/>
      <c r="B20" s="3"/>
      <c r="C20" s="3"/>
      <c r="D20" s="3"/>
      <c r="E20" s="3"/>
    </row>
    <row r="21" spans="1:5" ht="15" customHeight="1" x14ac:dyDescent="0.25">
      <c r="A21" s="17"/>
      <c r="B21" s="3"/>
      <c r="C21" s="3"/>
      <c r="D21" s="3"/>
      <c r="E21" s="3"/>
    </row>
    <row r="22" spans="1:5" ht="15" customHeight="1" x14ac:dyDescent="0.25">
      <c r="A22" s="17"/>
      <c r="B22" s="3"/>
      <c r="C22" s="3"/>
      <c r="D22" s="3"/>
      <c r="E22" s="3"/>
    </row>
    <row r="23" spans="1:5" ht="15" customHeight="1" x14ac:dyDescent="0.25">
      <c r="A23" s="17"/>
      <c r="B23" s="3"/>
      <c r="C23" s="3"/>
      <c r="D23" s="3"/>
      <c r="E23" s="3"/>
    </row>
    <row r="24" spans="1:5" ht="15" customHeight="1" x14ac:dyDescent="0.25">
      <c r="A24" s="17"/>
      <c r="B24" s="3"/>
      <c r="C24" s="3"/>
      <c r="D24" s="3"/>
      <c r="E24" s="3"/>
    </row>
    <row r="25" spans="1:5" ht="15" customHeight="1" x14ac:dyDescent="0.25">
      <c r="A25" s="17"/>
      <c r="B25" s="3"/>
      <c r="C25" s="3"/>
      <c r="D25" s="3"/>
      <c r="E25" s="3"/>
    </row>
    <row r="26" spans="1:5" ht="15" customHeight="1" x14ac:dyDescent="0.25">
      <c r="A26" s="17"/>
      <c r="B26" s="3"/>
      <c r="C26" s="3"/>
      <c r="D26" s="3"/>
      <c r="E26" s="3"/>
    </row>
    <row r="27" spans="1:5" ht="15" customHeight="1" x14ac:dyDescent="0.25">
      <c r="A27" s="17"/>
      <c r="B27" s="3"/>
      <c r="C27" s="3"/>
      <c r="D27" s="3"/>
      <c r="E27" s="3"/>
    </row>
    <row r="28" spans="1:5" ht="15" customHeight="1" x14ac:dyDescent="0.25">
      <c r="A28" s="17"/>
      <c r="B28" s="3"/>
      <c r="C28" s="3"/>
      <c r="D28" s="3"/>
      <c r="E28" s="3"/>
    </row>
    <row r="29" spans="1:5" ht="15" customHeight="1" x14ac:dyDescent="0.25">
      <c r="A29" s="17"/>
      <c r="B29" s="3"/>
      <c r="C29" s="3"/>
      <c r="D29" s="3"/>
      <c r="E29" s="3"/>
    </row>
    <row r="30" spans="1:5" ht="15" customHeight="1" x14ac:dyDescent="0.25">
      <c r="A30" s="17"/>
      <c r="B30" s="3"/>
      <c r="C30" s="3"/>
      <c r="D30" s="3"/>
      <c r="E30" s="3"/>
    </row>
    <row r="31" spans="1:5" ht="15" customHeight="1" x14ac:dyDescent="0.25">
      <c r="A31" s="17"/>
      <c r="B31" s="3"/>
      <c r="C31" s="3"/>
      <c r="D31" s="3"/>
      <c r="E31" s="3"/>
    </row>
    <row r="32" spans="1:5" ht="15" customHeight="1" x14ac:dyDescent="0.25">
      <c r="A32" s="17"/>
      <c r="B32" s="3"/>
      <c r="C32" s="3"/>
      <c r="D32" s="3"/>
      <c r="E32" s="3"/>
    </row>
    <row r="33" spans="1:5" ht="15" customHeight="1" x14ac:dyDescent="0.25">
      <c r="A33" s="17"/>
      <c r="B33" s="3"/>
      <c r="C33" s="3"/>
      <c r="D33" s="3"/>
      <c r="E33" s="3"/>
    </row>
  </sheetData>
  <mergeCells count="3">
    <mergeCell ref="A1:C1"/>
    <mergeCell ref="A2:C2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12-2025, Kategorija 1 </vt:lpstr>
      <vt:lpstr>12-2025, Kategorija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2024-02-16T14:42:39Z</dcterms:created>
  <dcterms:modified xsi:type="dcterms:W3CDTF">2026-01-19T18:40:00Z</dcterms:modified>
</cp:coreProperties>
</file>