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Plan_ŠO\Plan 2026\"/>
    </mc:Choice>
  </mc:AlternateContent>
  <bookViews>
    <workbookView xWindow="0" yWindow="0" windowWidth="28800" windowHeight="12030" firstSheet="3" activeTab="6"/>
  </bookViews>
  <sheets>
    <sheet name="I. OPĆI DIO" sheetId="1" r:id="rId1"/>
    <sheet name="RAČUN PRIHODA I RASHODA PO EKON" sheetId="2" r:id="rId2"/>
    <sheet name="RAČUN PRIHODA I RASHODA PO IF" sheetId="4" r:id="rId3"/>
    <sheet name="RASHODI PREMA FUN.KLASIFIKACIJI" sheetId="5" r:id="rId4"/>
    <sheet name="RAČUN FINANCIRANJA PREMA EKON.K" sheetId="6" r:id="rId5"/>
    <sheet name="RAČUN FINANCIRANJA PREMA IF" sheetId="8" r:id="rId6"/>
    <sheet name="POSEBNI DIO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D18" i="10"/>
  <c r="D17" i="10" s="1"/>
  <c r="E18" i="10"/>
  <c r="F18" i="10"/>
  <c r="G18" i="10"/>
  <c r="D95" i="10"/>
  <c r="E95" i="10"/>
  <c r="C95" i="10"/>
  <c r="C96" i="10"/>
  <c r="E97" i="10"/>
  <c r="D45" i="10"/>
  <c r="C45" i="10"/>
  <c r="D47" i="10"/>
  <c r="E47" i="10"/>
  <c r="E46" i="10" s="1"/>
  <c r="F47" i="10"/>
  <c r="F46" i="10" s="1"/>
  <c r="G47" i="10"/>
  <c r="G46" i="10"/>
  <c r="C47" i="10"/>
  <c r="D37" i="10"/>
  <c r="E37" i="10"/>
  <c r="F37" i="10"/>
  <c r="G37" i="10"/>
  <c r="D36" i="10"/>
  <c r="E36" i="10"/>
  <c r="F36" i="10"/>
  <c r="G36" i="10"/>
  <c r="C37" i="10"/>
  <c r="C36" i="10"/>
  <c r="D42" i="4"/>
  <c r="E42" i="4"/>
  <c r="F42" i="4"/>
  <c r="G42" i="4"/>
  <c r="C42" i="4"/>
  <c r="D21" i="4"/>
  <c r="E21" i="4"/>
  <c r="F21" i="4"/>
  <c r="G21" i="4"/>
  <c r="C21" i="4"/>
  <c r="D35" i="2"/>
  <c r="E35" i="2"/>
  <c r="F35" i="2"/>
  <c r="G35" i="2"/>
  <c r="C35" i="2"/>
  <c r="D20" i="10" l="1"/>
  <c r="D19" i="10" s="1"/>
  <c r="E20" i="10"/>
  <c r="E19" i="10" s="1"/>
  <c r="F20" i="10"/>
  <c r="F19" i="10" s="1"/>
  <c r="G20" i="10"/>
  <c r="G19" i="10" s="1"/>
  <c r="D23" i="10"/>
  <c r="D22" i="10" s="1"/>
  <c r="E23" i="10"/>
  <c r="E22" i="10" s="1"/>
  <c r="F23" i="10"/>
  <c r="F22" i="10" s="1"/>
  <c r="G23" i="10"/>
  <c r="G22" i="10" s="1"/>
  <c r="D27" i="10"/>
  <c r="D26" i="10" s="1"/>
  <c r="E27" i="10"/>
  <c r="E26" i="10" s="1"/>
  <c r="F27" i="10"/>
  <c r="F26" i="10" s="1"/>
  <c r="G26" i="10"/>
  <c r="D33" i="10"/>
  <c r="D32" i="10" s="1"/>
  <c r="E33" i="10"/>
  <c r="E32" i="10" s="1"/>
  <c r="F33" i="10"/>
  <c r="F32" i="10" s="1"/>
  <c r="G33" i="10"/>
  <c r="G32" i="10" s="1"/>
  <c r="D40" i="10"/>
  <c r="D39" i="10" s="1"/>
  <c r="E40" i="10"/>
  <c r="E39" i="10" s="1"/>
  <c r="F40" i="10"/>
  <c r="F39" i="10" s="1"/>
  <c r="G40" i="10"/>
  <c r="G39" i="10" s="1"/>
  <c r="F45" i="10"/>
  <c r="G45" i="10"/>
  <c r="D50" i="10"/>
  <c r="D49" i="10" s="1"/>
  <c r="E50" i="10"/>
  <c r="E49" i="10" s="1"/>
  <c r="F50" i="10"/>
  <c r="F49" i="10" s="1"/>
  <c r="G50" i="10"/>
  <c r="G49" i="10" s="1"/>
  <c r="D53" i="10"/>
  <c r="D52" i="10" s="1"/>
  <c r="E53" i="10"/>
  <c r="E52" i="10" s="1"/>
  <c r="F53" i="10"/>
  <c r="F52" i="10" s="1"/>
  <c r="G53" i="10"/>
  <c r="G52" i="10" s="1"/>
  <c r="D57" i="10"/>
  <c r="D56" i="10" s="1"/>
  <c r="E57" i="10"/>
  <c r="E56" i="10" s="1"/>
  <c r="F57" i="10"/>
  <c r="F56" i="10" s="1"/>
  <c r="G57" i="10"/>
  <c r="G56" i="10" s="1"/>
  <c r="D61" i="10"/>
  <c r="D60" i="10" s="1"/>
  <c r="E61" i="10"/>
  <c r="E60" i="10" s="1"/>
  <c r="F61" i="10"/>
  <c r="F60" i="10" s="1"/>
  <c r="G61" i="10"/>
  <c r="G60" i="10" s="1"/>
  <c r="D65" i="10"/>
  <c r="D64" i="10" s="1"/>
  <c r="D63" i="10" s="1"/>
  <c r="E65" i="10"/>
  <c r="E64" i="10" s="1"/>
  <c r="E63" i="10" s="1"/>
  <c r="F65" i="10"/>
  <c r="F64" i="10" s="1"/>
  <c r="F63" i="10" s="1"/>
  <c r="G65" i="10"/>
  <c r="G64" i="10" s="1"/>
  <c r="G63" i="10" s="1"/>
  <c r="D70" i="10"/>
  <c r="D69" i="10" s="1"/>
  <c r="D68" i="10" s="1"/>
  <c r="E70" i="10"/>
  <c r="E69" i="10" s="1"/>
  <c r="E68" i="10" s="1"/>
  <c r="F70" i="10"/>
  <c r="F69" i="10" s="1"/>
  <c r="F68" i="10" s="1"/>
  <c r="G70" i="10"/>
  <c r="G69" i="10" s="1"/>
  <c r="G68" i="10" s="1"/>
  <c r="D74" i="10"/>
  <c r="D73" i="10" s="1"/>
  <c r="D72" i="10" s="1"/>
  <c r="E74" i="10"/>
  <c r="E73" i="10" s="1"/>
  <c r="E72" i="10" s="1"/>
  <c r="F74" i="10"/>
  <c r="F73" i="10" s="1"/>
  <c r="F72" i="10" s="1"/>
  <c r="G74" i="10"/>
  <c r="G73" i="10" s="1"/>
  <c r="G72" i="10" s="1"/>
  <c r="D78" i="10"/>
  <c r="E78" i="10"/>
  <c r="D79" i="10"/>
  <c r="E79" i="10"/>
  <c r="F79" i="10"/>
  <c r="G79" i="10"/>
  <c r="D81" i="10"/>
  <c r="E81" i="10"/>
  <c r="F81" i="10"/>
  <c r="G81" i="10"/>
  <c r="D84" i="10"/>
  <c r="D83" i="10" s="1"/>
  <c r="E84" i="10"/>
  <c r="E83" i="10" s="1"/>
  <c r="F84" i="10"/>
  <c r="F83" i="10" s="1"/>
  <c r="G84" i="10"/>
  <c r="G83" i="10" s="1"/>
  <c r="D87" i="10"/>
  <c r="D86" i="10" s="1"/>
  <c r="E87" i="10"/>
  <c r="E86" i="10" s="1"/>
  <c r="F87" i="10"/>
  <c r="F86" i="10" s="1"/>
  <c r="G87" i="10"/>
  <c r="G86" i="10" s="1"/>
  <c r="D90" i="10"/>
  <c r="D89" i="10" s="1"/>
  <c r="E90" i="10"/>
  <c r="E89" i="10" s="1"/>
  <c r="F90" i="10"/>
  <c r="F89" i="10" s="1"/>
  <c r="G90" i="10"/>
  <c r="G89" i="10" s="1"/>
  <c r="D93" i="10"/>
  <c r="D92" i="10" s="1"/>
  <c r="E93" i="10"/>
  <c r="E92" i="10" s="1"/>
  <c r="F93" i="10"/>
  <c r="F92" i="10" s="1"/>
  <c r="G93" i="10"/>
  <c r="G92" i="10" s="1"/>
  <c r="D98" i="10"/>
  <c r="D96" i="10" s="1"/>
  <c r="E98" i="10"/>
  <c r="F98" i="10"/>
  <c r="F96" i="10" s="1"/>
  <c r="F95" i="10" s="1"/>
  <c r="G98" i="10"/>
  <c r="G96" i="10" s="1"/>
  <c r="G95" i="10" s="1"/>
  <c r="E101" i="10"/>
  <c r="E100" i="10" s="1"/>
  <c r="D102" i="10"/>
  <c r="D101" i="10" s="1"/>
  <c r="D100" i="10" s="1"/>
  <c r="E102" i="10"/>
  <c r="F102" i="10"/>
  <c r="F101" i="10" s="1"/>
  <c r="F100" i="10" s="1"/>
  <c r="G102" i="10"/>
  <c r="G101" i="10" s="1"/>
  <c r="G100" i="10" s="1"/>
  <c r="D106" i="10"/>
  <c r="D105" i="10" s="1"/>
  <c r="E106" i="10"/>
  <c r="E105" i="10" s="1"/>
  <c r="F106" i="10"/>
  <c r="F105" i="10" s="1"/>
  <c r="G106" i="10"/>
  <c r="G105" i="10" s="1"/>
  <c r="D109" i="10"/>
  <c r="D108" i="10" s="1"/>
  <c r="E109" i="10"/>
  <c r="E108" i="10" s="1"/>
  <c r="F109" i="10"/>
  <c r="F108" i="10" s="1"/>
  <c r="G109" i="10"/>
  <c r="G108" i="10" s="1"/>
  <c r="E55" i="10" l="1"/>
  <c r="E104" i="10"/>
  <c r="F78" i="10"/>
  <c r="F77" i="10" s="1"/>
  <c r="D104" i="10"/>
  <c r="G78" i="10"/>
  <c r="G77" i="10" s="1"/>
  <c r="E77" i="10"/>
  <c r="G55" i="10"/>
  <c r="G104" i="10"/>
  <c r="D77" i="10"/>
  <c r="F55" i="10"/>
  <c r="F104" i="10"/>
  <c r="D55" i="10"/>
  <c r="C109" i="10"/>
  <c r="C108" i="10" s="1"/>
  <c r="C106" i="10"/>
  <c r="C105" i="10" s="1"/>
  <c r="C104" i="10" s="1"/>
  <c r="C102" i="10"/>
  <c r="C101" i="10" s="1"/>
  <c r="C100" i="10" s="1"/>
  <c r="C98" i="10"/>
  <c r="C93" i="10"/>
  <c r="C92" i="10" s="1"/>
  <c r="C90" i="10"/>
  <c r="C89" i="10" s="1"/>
  <c r="C87" i="10"/>
  <c r="C86" i="10" s="1"/>
  <c r="C84" i="10"/>
  <c r="C83" i="10" s="1"/>
  <c r="C81" i="10"/>
  <c r="C79" i="10"/>
  <c r="C74" i="10"/>
  <c r="C73" i="10" s="1"/>
  <c r="C72" i="10" s="1"/>
  <c r="C70" i="10"/>
  <c r="C69" i="10" s="1"/>
  <c r="C68" i="10" s="1"/>
  <c r="C65" i="10"/>
  <c r="C64" i="10" s="1"/>
  <c r="C63" i="10" s="1"/>
  <c r="C61" i="10"/>
  <c r="C60" i="10" s="1"/>
  <c r="C57" i="10"/>
  <c r="C56" i="10" s="1"/>
  <c r="C53" i="10"/>
  <c r="C52" i="10" s="1"/>
  <c r="C50" i="10"/>
  <c r="C49" i="10" s="1"/>
  <c r="C40" i="10"/>
  <c r="C39" i="10" s="1"/>
  <c r="C33" i="10"/>
  <c r="C32" i="10"/>
  <c r="C27" i="10"/>
  <c r="C26" i="10" s="1"/>
  <c r="C23" i="10"/>
  <c r="C22" i="10" s="1"/>
  <c r="C20" i="10"/>
  <c r="C19" i="10" s="1"/>
  <c r="C17" i="4"/>
  <c r="D17" i="4"/>
  <c r="E17" i="4"/>
  <c r="F17" i="4"/>
  <c r="G17" i="4"/>
  <c r="C19" i="4"/>
  <c r="D19" i="4"/>
  <c r="E19" i="4"/>
  <c r="F19" i="4"/>
  <c r="G19" i="4"/>
  <c r="E16" i="10" l="1"/>
  <c r="E15" i="10" s="1"/>
  <c r="E14" i="10" s="1"/>
  <c r="E13" i="10" s="1"/>
  <c r="C78" i="10"/>
  <c r="C77" i="10" s="1"/>
  <c r="C18" i="10"/>
  <c r="C55" i="10"/>
  <c r="G16" i="10"/>
  <c r="G15" i="10" s="1"/>
  <c r="G14" i="10" s="1"/>
  <c r="G13" i="10" s="1"/>
  <c r="F16" i="10"/>
  <c r="F15" i="10" s="1"/>
  <c r="F14" i="10" s="1"/>
  <c r="F13" i="10" s="1"/>
  <c r="D16" i="10"/>
  <c r="D15" i="10" s="1"/>
  <c r="D14" i="10" s="1"/>
  <c r="D13" i="10" s="1"/>
  <c r="E29" i="2"/>
  <c r="E28" i="2" s="1"/>
  <c r="F29" i="2"/>
  <c r="G29" i="2"/>
  <c r="G28" i="2" s="1"/>
  <c r="C17" i="10" l="1"/>
  <c r="C16" i="10" s="1"/>
  <c r="C15" i="10" s="1"/>
  <c r="C14" i="10" s="1"/>
  <c r="C13" i="10" s="1"/>
  <c r="F28" i="2"/>
  <c r="G44" i="8"/>
  <c r="F44" i="8"/>
  <c r="E44" i="8"/>
  <c r="D44" i="8"/>
  <c r="C44" i="8"/>
  <c r="G42" i="8"/>
  <c r="G31" i="8" s="1"/>
  <c r="F42" i="8"/>
  <c r="E42" i="8"/>
  <c r="D42" i="8"/>
  <c r="C42" i="8"/>
  <c r="D39" i="8"/>
  <c r="G39" i="8"/>
  <c r="F39" i="8"/>
  <c r="E39" i="8"/>
  <c r="C39" i="8"/>
  <c r="G37" i="8"/>
  <c r="F37" i="8"/>
  <c r="E37" i="8"/>
  <c r="D37" i="8"/>
  <c r="C37" i="8"/>
  <c r="G35" i="8"/>
  <c r="F35" i="8"/>
  <c r="E35" i="8"/>
  <c r="D35" i="8"/>
  <c r="C35" i="8"/>
  <c r="G32" i="8"/>
  <c r="F32" i="8"/>
  <c r="E32" i="8"/>
  <c r="D32" i="8"/>
  <c r="C32" i="8"/>
  <c r="G26" i="8"/>
  <c r="F26" i="8"/>
  <c r="E26" i="8"/>
  <c r="D26" i="8"/>
  <c r="C26" i="8"/>
  <c r="G24" i="8"/>
  <c r="F24" i="8"/>
  <c r="E24" i="8"/>
  <c r="D24" i="8"/>
  <c r="C24" i="8"/>
  <c r="G21" i="8"/>
  <c r="F21" i="8"/>
  <c r="E21" i="8"/>
  <c r="D21" i="8"/>
  <c r="C21" i="8"/>
  <c r="G19" i="8"/>
  <c r="F19" i="8"/>
  <c r="E19" i="8"/>
  <c r="D19" i="8"/>
  <c r="C19" i="8"/>
  <c r="G17" i="8"/>
  <c r="F17" i="8"/>
  <c r="E17" i="8"/>
  <c r="D17" i="8"/>
  <c r="C17" i="8"/>
  <c r="G14" i="8"/>
  <c r="F14" i="8"/>
  <c r="E14" i="8"/>
  <c r="E13" i="8" s="1"/>
  <c r="D14" i="8"/>
  <c r="C14" i="8"/>
  <c r="E38" i="4"/>
  <c r="F40" i="4"/>
  <c r="D48" i="4"/>
  <c r="E48" i="4"/>
  <c r="F48" i="4"/>
  <c r="G48" i="4"/>
  <c r="D40" i="4"/>
  <c r="E40" i="4"/>
  <c r="G40" i="4"/>
  <c r="D38" i="4"/>
  <c r="F38" i="4"/>
  <c r="G38" i="4"/>
  <c r="D35" i="4"/>
  <c r="E35" i="4"/>
  <c r="F35" i="4"/>
  <c r="G35" i="4"/>
  <c r="E50" i="4"/>
  <c r="F50" i="4"/>
  <c r="G50" i="4"/>
  <c r="D50" i="4"/>
  <c r="G14" i="4"/>
  <c r="D29" i="4"/>
  <c r="E29" i="4"/>
  <c r="F29" i="4"/>
  <c r="G29" i="4"/>
  <c r="D27" i="4"/>
  <c r="E27" i="4"/>
  <c r="F27" i="4"/>
  <c r="G27" i="4"/>
  <c r="D14" i="4"/>
  <c r="E14" i="4"/>
  <c r="F14" i="4"/>
  <c r="C29" i="4"/>
  <c r="C27" i="4"/>
  <c r="C14" i="4"/>
  <c r="C50" i="4"/>
  <c r="C48" i="4"/>
  <c r="C40" i="4"/>
  <c r="C38" i="4"/>
  <c r="C35" i="4"/>
  <c r="D29" i="2"/>
  <c r="D23" i="2"/>
  <c r="C23" i="2"/>
  <c r="C16" i="2"/>
  <c r="D16" i="2"/>
  <c r="F31" i="8" l="1"/>
  <c r="E34" i="4"/>
  <c r="E15" i="5" s="1"/>
  <c r="E14" i="5" s="1"/>
  <c r="E13" i="5" s="1"/>
  <c r="C15" i="2"/>
  <c r="D34" i="4"/>
  <c r="D15" i="5" s="1"/>
  <c r="D14" i="5" s="1"/>
  <c r="D13" i="5" s="1"/>
  <c r="D31" i="8"/>
  <c r="C31" i="8"/>
  <c r="E31" i="8"/>
  <c r="F13" i="8"/>
  <c r="D13" i="8"/>
  <c r="G13" i="8"/>
  <c r="C13" i="8"/>
  <c r="F34" i="4"/>
  <c r="F15" i="5" s="1"/>
  <c r="F14" i="5" s="1"/>
  <c r="F13" i="5" s="1"/>
  <c r="G34" i="4"/>
  <c r="G15" i="5" s="1"/>
  <c r="G14" i="5" s="1"/>
  <c r="G13" i="5" s="1"/>
  <c r="F13" i="4"/>
  <c r="G13" i="4"/>
  <c r="D13" i="4"/>
  <c r="E13" i="4"/>
  <c r="C13" i="4"/>
  <c r="C34" i="4"/>
  <c r="C15" i="5" s="1"/>
  <c r="C14" i="5" s="1"/>
  <c r="C13" i="5" s="1"/>
  <c r="C29" i="2"/>
  <c r="C28" i="2" s="1"/>
  <c r="F16" i="2"/>
  <c r="F15" i="2" s="1"/>
  <c r="D28" i="2"/>
  <c r="E16" i="2"/>
  <c r="E15" i="2" s="1"/>
  <c r="G16" i="2"/>
  <c r="G15" i="2" s="1"/>
  <c r="D15" i="2"/>
  <c r="G18" i="1" l="1"/>
  <c r="H18" i="1"/>
  <c r="I18" i="1"/>
  <c r="J18" i="1"/>
  <c r="J15" i="1"/>
  <c r="G15" i="1"/>
  <c r="H15" i="1"/>
  <c r="I15" i="1"/>
  <c r="F15" i="1"/>
  <c r="F18" i="1"/>
  <c r="H21" i="1" l="1"/>
  <c r="H30" i="1" s="1"/>
  <c r="G21" i="1"/>
  <c r="G30" i="1" s="1"/>
  <c r="F21" i="1"/>
  <c r="J21" i="1"/>
  <c r="J30" i="1" s="1"/>
  <c r="J38" i="1" s="1"/>
  <c r="I21" i="1"/>
  <c r="I30" i="1" s="1"/>
  <c r="I38" i="1" s="1"/>
  <c r="F30" i="1" l="1"/>
  <c r="F38" i="1" s="1"/>
  <c r="F47" i="1"/>
</calcChain>
</file>

<file path=xl/sharedStrings.xml><?xml version="1.0" encoding="utf-8"?>
<sst xmlns="http://schemas.openxmlformats.org/spreadsheetml/2006/main" count="507" uniqueCount="155">
  <si>
    <t>GIMNAZIJA SESVETE</t>
  </si>
  <si>
    <t>BISTRIČKA 7, SESVETE</t>
  </si>
  <si>
    <t>OIB: 69909107858</t>
  </si>
  <si>
    <t>Razred i naziv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</si>
  <si>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</si>
  <si>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</si>
  <si>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</si>
  <si>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</si>
  <si>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</si>
  <si>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</si>
  <si>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VIŠAK/MANJAK</t>
  </si>
  <si>
    <t>I. OPĆI DIO</t>
  </si>
  <si>
    <t>A) SAŽETAK RAČUNA PRIHODA I RASHODA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</si>
  <si>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</si>
  <si>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</si>
  <si>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</si>
  <si>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</si>
  <si>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VIŠAK/MANJAK + NETO FINANCIRANJE</t>
  </si>
  <si>
    <t>C) PRENESENI VIŠAK ILI PRENESENI MANJAK</t>
  </si>
  <si>
    <t>Naziv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</si>
  <si>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</si>
  <si>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</si>
  <si>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</si>
  <si>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</si>
  <si>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</si>
  <si>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</si>
  <si>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A. RAČUN PRIHODA I RASHODA</t>
  </si>
  <si>
    <t>A1. PRIHODI I RASHODI PREMA EKONOMSKOJ KLASIFIKACIJI</t>
  </si>
  <si>
    <t>Razred/skupina</t>
  </si>
  <si>
    <t>UKUPNO PRIHODI</t>
  </si>
  <si>
    <t>Prihodi poslovanja</t>
  </si>
  <si>
    <t>UKUPNO RASHODI</t>
  </si>
  <si>
    <t>A2. PRIHODI I RASHODI PREMA IZVORIMA FINANCIRANJA</t>
  </si>
  <si>
    <t>Izvor 1.1.</t>
  </si>
  <si>
    <t>Izvor 1.2.</t>
  </si>
  <si>
    <t>Izvor 3.1.</t>
  </si>
  <si>
    <t>Izvor 4.3.</t>
  </si>
  <si>
    <t>Izvor 5.2.</t>
  </si>
  <si>
    <t>Izvor 5.6.</t>
  </si>
  <si>
    <t>Izvor 6.1.</t>
  </si>
  <si>
    <t>Izvor 7.1.</t>
  </si>
  <si>
    <t>1.1</t>
  </si>
  <si>
    <t>1.2</t>
  </si>
  <si>
    <t>3.1</t>
  </si>
  <si>
    <t>4.3</t>
  </si>
  <si>
    <t>5</t>
  </si>
  <si>
    <t>5.2</t>
  </si>
  <si>
    <t>5.6</t>
  </si>
  <si>
    <t>6.1</t>
  </si>
  <si>
    <t>7.1</t>
  </si>
  <si>
    <t>4</t>
  </si>
  <si>
    <t>6</t>
  </si>
  <si>
    <t>7</t>
  </si>
  <si>
    <t>Opći prihodi i primici</t>
  </si>
  <si>
    <t>Opći prihodi i primici - decentralizirana sredstva</t>
  </si>
  <si>
    <t>Vlastiti prihodi</t>
  </si>
  <si>
    <t>Prihodi za posebne namjene</t>
  </si>
  <si>
    <t>Ostali prihodi za posebne namjene</t>
  </si>
  <si>
    <t>Pomoći</t>
  </si>
  <si>
    <t>Pomoći iz drugih proračuna</t>
  </si>
  <si>
    <t>Pomoći temeljem prijenosa EU sredstava</t>
  </si>
  <si>
    <t>Donacije</t>
  </si>
  <si>
    <t>Prihodi od prodaje ili zamjene nef.imov.i nakn.s naslova os.</t>
  </si>
  <si>
    <t>09</t>
  </si>
  <si>
    <t>092</t>
  </si>
  <si>
    <t>Obrazovanje</t>
  </si>
  <si>
    <t>Srednješkolsko obrazovanje</t>
  </si>
  <si>
    <t>A3. RASHODI PREMA FUNKCIJSKOJ KLASIFIKACIJI</t>
  </si>
  <si>
    <t>B. RAČUN FINANCIRANJA</t>
  </si>
  <si>
    <t>B1. RAČUN FINANCIRANJA PREMA EKONOMSKOJ KLASIFIKACIJI</t>
  </si>
  <si>
    <t>Prihodi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</si>
  <si>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</si>
  <si>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</si>
  <si>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</si>
  <si>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</si>
  <si>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UKUPNO PRIMICI</t>
  </si>
  <si>
    <t>UKUPNO IZDACI</t>
  </si>
  <si>
    <t>B2. RAČUN FINANCIRANJA PREMA IZVORIMA FINANCIRANJA</t>
  </si>
  <si>
    <t>II. POSEBNI DIO</t>
  </si>
  <si>
    <t>Šifra</t>
  </si>
  <si>
    <t>SVEUKUPNO RASHODI</t>
  </si>
  <si>
    <t>Program A024109</t>
  </si>
  <si>
    <t>DJELATNOST USTANOVA SREDNJEG ŠKOLSTVA I UČENIČKIH DOMOVA</t>
  </si>
  <si>
    <t>Aktivnost A024109A410901</t>
  </si>
  <si>
    <t>REDOVNA DJELATNOST PRORAČUNSKIH KORISNIKA</t>
  </si>
  <si>
    <t>OPĆI PRIHODI I PRIMICI</t>
  </si>
  <si>
    <t xml:space="preserve"> 3</t>
  </si>
  <si>
    <t>Rashodi poslovanja</t>
  </si>
  <si>
    <t xml:space="preserve"> 32</t>
  </si>
  <si>
    <t>Materijalni rashodi</t>
  </si>
  <si>
    <t>OPĆI PRIHODI I PRIMICI-DECENTRALIZIRANA SREDSTVA</t>
  </si>
  <si>
    <t xml:space="preserve"> 34</t>
  </si>
  <si>
    <t>Financijski rashodi</t>
  </si>
  <si>
    <t>VLASTITI PRIHODI</t>
  </si>
  <si>
    <t xml:space="preserve"> 31</t>
  </si>
  <si>
    <t>Rashodi za zaposlene</t>
  </si>
  <si>
    <t xml:space="preserve"> 38</t>
  </si>
  <si>
    <t>Ostali rashodi</t>
  </si>
  <si>
    <t>OSTALI PRIHODI ZA POSEBNE NAMJENE</t>
  </si>
  <si>
    <t>POMOĆI IZ DRUGIH PRORAČUNA</t>
  </si>
  <si>
    <t>POMOĆI TEMELJEM PRIJENOSA EU SREDSTAVA</t>
  </si>
  <si>
    <t>DONACIJE</t>
  </si>
  <si>
    <t>PRIHODI OD PRODAJE ILI ZAMJ. NEF. IMOVINE I NAKN. S NASL. OS</t>
  </si>
  <si>
    <t>Aktivnost A024109A410902</t>
  </si>
  <si>
    <t>IZVANNASTAVNE I OSTALE AKTIVNOSTI</t>
  </si>
  <si>
    <t xml:space="preserve"> 37</t>
  </si>
  <si>
    <t>Naknade građanima i kućanstvima na temelju osiguranja i druge naknade</t>
  </si>
  <si>
    <t>Aktivnost A024109A410903</t>
  </si>
  <si>
    <t>POMOĆNICI U NASTAVI</t>
  </si>
  <si>
    <t>Aktivnost A024109A410905</t>
  </si>
  <si>
    <t>NABAVA UDŽBENIKA</t>
  </si>
  <si>
    <t xml:space="preserve"> 4</t>
  </si>
  <si>
    <t>Rashodi za nabavu nefinancijske imovine</t>
  </si>
  <si>
    <t xml:space="preserve"> 42</t>
  </si>
  <si>
    <t>Rashodi za nabavu proizvedene dugotrajne imovine</t>
  </si>
  <si>
    <t>Aktivnost A024109A410907</t>
  </si>
  <si>
    <t>GRAĐANSKI ODGOJ I ŠKOLA I ZAJEDNICA</t>
  </si>
  <si>
    <t>Aktivnost A024109K410901</t>
  </si>
  <si>
    <t>ODRŽAVANJE I OPREMANJE USTANOVA SREDNJEG ŠKOLSTVA I UČENIČKIH DOMOVA</t>
  </si>
  <si>
    <t>Aktivnost A024109T410901</t>
  </si>
  <si>
    <t>ŠKOLSKA SHEMA VOĆE, POVRĆE, MLIJEČNI PROIZVODI</t>
  </si>
  <si>
    <t>Aktivnost A024109T410902</t>
  </si>
  <si>
    <t>SUFINANCIRANJE PROJEKATA PRIJAVLJENIH NA NATJEČAJE EUROPSKIH FONDOVA ILI PARTNERSTVA ZA EU FONDOVE</t>
  </si>
  <si>
    <t>Aktivnost A024109T410905</t>
  </si>
  <si>
    <t>BESPLATNE MENSTRUALNE POTREPŠTINE</t>
  </si>
  <si>
    <t>GRADSKI URED ZA OBRAZOVANJE SPORT I MLADE</t>
  </si>
  <si>
    <t>Razdjel 009</t>
  </si>
  <si>
    <t>Glava 009 04</t>
  </si>
  <si>
    <t>USTANOVE U SREDNJEŠKOLSKOM OBRAZOVANJU</t>
  </si>
  <si>
    <t>Proračunski korisnik   009 04 16738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</si>
  <si>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</si>
  <si>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</si>
  <si>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</si>
  <si>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</si>
  <si>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Prihodi iz nadležnog proračuna i od HZZO-a temeljem ugovorenih obveza</t>
  </si>
  <si>
    <t>Kazne, upravne mjere i ostali prihodi</t>
  </si>
  <si>
    <t>Prihodi od prodaje nefinancijske imovine</t>
  </si>
  <si>
    <t>Prihodi od prodaje proizvedene dugotrajne imovine</t>
  </si>
  <si>
    <t>Rahodi poslovanja</t>
  </si>
  <si>
    <t>ZA 2026. GODINU I PROJEKCIJE ZA 2027. I 2028. GODINU</t>
  </si>
  <si>
    <t>Izvršenje       2024. godine</t>
  </si>
  <si>
    <t>Tekući plan     2025. godine</t>
  </si>
  <si>
    <t>Plan                          2026. godina</t>
  </si>
  <si>
    <t>Projekcija                2027. godina</t>
  </si>
  <si>
    <t>Projekcija               2028. godina</t>
  </si>
  <si>
    <t>Pomoći od inozemnih vlada i tijela EU</t>
  </si>
  <si>
    <t>Program unije</t>
  </si>
  <si>
    <t>Fondovi EU</t>
  </si>
  <si>
    <t>5.1</t>
  </si>
  <si>
    <t>Izvor 5.1.</t>
  </si>
  <si>
    <t>PROGRAMI UNIJE</t>
  </si>
  <si>
    <t>POMOĆI OD INOZEMNIH VLADA I TIJELA EU</t>
  </si>
  <si>
    <t>FONDOVI EU</t>
  </si>
  <si>
    <t xml:space="preserve"> FINANCIJSKI PLAN PRORAČUNSKOG KORISNIKA JLP(R)S-e </t>
  </si>
  <si>
    <t xml:space="preserve"> FINANCIJSKI PLAN PRORAČUNSKOG KORISNIKA JLP(R)S-e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</si>
</sst>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1" xfId="0" applyFont="1" applyBorder="1" applyAlignment="1"/>
    <xf numFmtId="4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4" fontId="2" fillId="0" borderId="1" xfId="0" applyNumberFormat="1" applyFont="1" applyBorder="1" applyAlignment="1"/>
    <xf numFmtId="4" fontId="0" fillId="0" borderId="1" xfId="0" applyNumberFormat="1" applyBorder="1" applyAlignment="1"/>
    <xf numFmtId="0" fontId="1" fillId="0" borderId="1" xfId="0" applyFont="1" applyBorder="1" applyAlignment="1">
      <alignment horizontal="left"/>
    </xf>
    <xf numFmtId="16" fontId="0" fillId="0" borderId="0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" fontId="0" fillId="0" borderId="1" xfId="0" applyNumberFormat="1" applyFont="1" applyBorder="1" applyAlignment="1"/>
    <xf numFmtId="4" fontId="0" fillId="0" borderId="1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left"/>
    </xf>
    <xf numFmtId="4" fontId="0" fillId="0" borderId="0" xfId="0" applyNumberFormat="1" applyFont="1" applyBorder="1" applyAlignment="1"/>
    <xf numFmtId="4" fontId="0" fillId="0" borderId="0" xfId="0" applyNumberFormat="1" applyFont="1" applyBorder="1" applyAlignment="1">
      <alignment wrapText="1"/>
    </xf>
    <xf numFmtId="4" fontId="1" fillId="0" borderId="1" xfId="0" applyNumberFormat="1" applyFont="1" applyBorder="1"/>
    <xf numFmtId="0" fontId="1" fillId="0" borderId="1" xfId="0" applyFont="1" applyBorder="1" applyAlignment="1"/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/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/>
    <xf numFmtId="4" fontId="1" fillId="0" borderId="2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0" fillId="3" borderId="1" xfId="1" applyFont="1" applyFill="1" applyBorder="1" applyAlignment="1" applyProtection="1">
      <alignment vertical="top" wrapText="1" readingOrder="1"/>
      <protection locked="0"/>
    </xf>
    <xf numFmtId="0" fontId="1" fillId="3" borderId="1" xfId="1" applyFont="1" applyFill="1" applyBorder="1" applyAlignment="1" applyProtection="1">
      <alignment vertical="top" wrapText="1" readingOrder="1"/>
      <protection locked="0"/>
    </xf>
    <xf numFmtId="0" fontId="1" fillId="3" borderId="1" xfId="1" applyFont="1" applyFill="1" applyBorder="1" applyAlignment="1" applyProtection="1">
      <alignment horizontal="left" vertical="top" wrapText="1" readingOrder="1"/>
      <protection locked="0"/>
    </xf>
    <xf numFmtId="4" fontId="1" fillId="3" borderId="1" xfId="1" applyNumberFormat="1" applyFont="1" applyFill="1" applyBorder="1" applyAlignment="1" applyProtection="1">
      <alignment vertical="top" wrapText="1" readingOrder="1"/>
      <protection locked="0"/>
    </xf>
    <xf numFmtId="0" fontId="1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vertical="top"/>
    </xf>
    <xf numFmtId="4" fontId="0" fillId="2" borderId="1" xfId="1" applyNumberFormat="1" applyFont="1" applyFill="1" applyBorder="1" applyAlignment="1">
      <alignment vertical="top"/>
    </xf>
    <xf numFmtId="4" fontId="1" fillId="2" borderId="1" xfId="1" applyNumberFormat="1" applyFont="1" applyFill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workbookViewId="0">
      <selection activeCell="B6" sqref="B6:I6"/>
    </sheetView>
  </sheetViews>
  <sheetFormatPr defaultRowHeight="15" x14ac:dyDescent="0.25"/>
  <cols>
    <col min="5" max="5" width="14.7109375" customWidth="1"/>
    <col min="6" max="10" width="15.7109375" customWidth="1"/>
  </cols>
  <sheetData>
    <row r="1" spans="1:15" ht="20.100000000000001" customHeight="1" x14ac:dyDescent="0.3">
      <c r="A1" s="72" t="s">
        <v>0</v>
      </c>
      <c r="B1" s="72"/>
      <c r="C1" s="72"/>
      <c r="D1" s="20"/>
      <c r="E1" s="20"/>
      <c r="F1" s="20"/>
      <c r="G1" s="20"/>
      <c r="H1" s="20"/>
      <c r="I1" s="20"/>
      <c r="J1" s="20"/>
    </row>
    <row r="2" spans="1:15" ht="20.100000000000001" customHeight="1" x14ac:dyDescent="0.3">
      <c r="A2" s="72" t="s">
        <v>1</v>
      </c>
      <c r="B2" s="72"/>
      <c r="C2" s="72"/>
      <c r="D2" s="20"/>
      <c r="E2" s="20"/>
      <c r="F2" s="20"/>
      <c r="G2" s="20"/>
      <c r="H2" s="20"/>
      <c r="I2" s="20"/>
      <c r="J2" s="20"/>
    </row>
    <row r="3" spans="1:15" ht="20.100000000000001" customHeight="1" x14ac:dyDescent="0.3">
      <c r="A3" s="72" t="s">
        <v>2</v>
      </c>
      <c r="B3" s="72"/>
      <c r="C3" s="72"/>
      <c r="D3" s="20"/>
      <c r="E3" s="20"/>
      <c r="F3" s="20"/>
      <c r="G3" s="20"/>
      <c r="H3" s="20"/>
      <c r="I3" s="20"/>
      <c r="J3" s="20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5" ht="24.95" customHeight="1" x14ac:dyDescent="0.3">
      <c r="A6" s="20"/>
      <c r="B6" s="73" t="s">
        <v>153</v>
      </c>
      <c r="C6" s="73"/>
      <c r="D6" s="73"/>
      <c r="E6" s="73"/>
      <c r="F6" s="73"/>
      <c r="G6" s="73"/>
      <c r="H6" s="73"/>
      <c r="I6" s="73"/>
      <c r="J6" s="21"/>
      <c r="K6" s="4"/>
      <c r="L6" s="4"/>
      <c r="M6" s="4"/>
      <c r="N6" s="4"/>
      <c r="O6" s="4"/>
    </row>
    <row r="7" spans="1:15" ht="24.95" customHeight="1" x14ac:dyDescent="0.3">
      <c r="A7" s="20"/>
      <c r="B7" s="73" t="s">
        <v>139</v>
      </c>
      <c r="C7" s="73"/>
      <c r="D7" s="73"/>
      <c r="E7" s="73"/>
      <c r="F7" s="73"/>
      <c r="G7" s="73"/>
      <c r="H7" s="73"/>
      <c r="I7" s="73"/>
      <c r="J7" s="21"/>
      <c r="K7" s="4"/>
      <c r="L7" s="4"/>
      <c r="M7" s="4"/>
      <c r="N7" s="4"/>
      <c r="O7" s="4"/>
    </row>
    <row r="8" spans="1:15" ht="15" customHeight="1" x14ac:dyDescent="0.25">
      <c r="A8" s="20"/>
      <c r="B8" s="20"/>
      <c r="C8" s="21"/>
      <c r="D8" s="21"/>
      <c r="E8" s="21"/>
      <c r="F8" s="21"/>
      <c r="G8" s="21"/>
      <c r="H8" s="21"/>
      <c r="I8" s="21"/>
      <c r="J8" s="21"/>
      <c r="K8" s="4"/>
      <c r="L8" s="4"/>
      <c r="M8" s="4"/>
      <c r="N8" s="4"/>
      <c r="O8" s="4"/>
    </row>
    <row r="9" spans="1:15" ht="18.75" x14ac:dyDescent="0.3">
      <c r="A9" s="20"/>
      <c r="B9" s="20"/>
      <c r="C9" s="20"/>
      <c r="D9" s="20"/>
      <c r="E9" s="74" t="s">
        <v>11</v>
      </c>
      <c r="F9" s="74"/>
      <c r="G9" s="74"/>
      <c r="H9" s="20"/>
      <c r="I9" s="20"/>
      <c r="J9" s="20"/>
    </row>
    <row r="10" spans="1:15" ht="15" customHeight="1" x14ac:dyDescent="0.3">
      <c r="A10" s="20"/>
      <c r="B10" s="20"/>
      <c r="C10" s="20"/>
      <c r="D10" s="20"/>
      <c r="E10" s="22"/>
      <c r="F10" s="22"/>
      <c r="G10" s="22"/>
      <c r="H10" s="20"/>
      <c r="I10" s="20"/>
      <c r="J10" s="20"/>
    </row>
    <row r="11" spans="1:15" ht="15" customHeight="1" x14ac:dyDescent="0.25">
      <c r="A11" s="20"/>
      <c r="B11" s="20"/>
      <c r="C11" s="20"/>
      <c r="D11" s="75" t="s">
        <v>12</v>
      </c>
      <c r="E11" s="75"/>
      <c r="F11" s="75"/>
      <c r="G11" s="75"/>
      <c r="H11" s="75"/>
      <c r="I11" s="20"/>
      <c r="J11" s="20"/>
    </row>
    <row r="12" spans="1:15" ht="1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5" ht="30" customHeight="1" x14ac:dyDescent="0.25">
      <c r="A13" s="69" t="s">
        <v>3</v>
      </c>
      <c r="B13" s="69"/>
      <c r="C13" s="69"/>
      <c r="D13" s="69"/>
      <c r="E13" s="69"/>
      <c r="F13" s="23" t="s">
        <v>140</v>
      </c>
      <c r="G13" s="23" t="s">
        <v>141</v>
      </c>
      <c r="H13" s="23" t="s">
        <v>142</v>
      </c>
      <c r="I13" s="23" t="s">
        <v>143</v>
      </c>
      <c r="J13" s="23" t="s">
        <v>144</v>
      </c>
    </row>
    <row r="14" spans="1:15" ht="20.100000000000001" customHeight="1" x14ac:dyDescent="0.25">
      <c r="A14" s="66">
        <v>1</v>
      </c>
      <c r="B14" s="66"/>
      <c r="C14" s="66"/>
      <c r="D14" s="66"/>
      <c r="E14" s="66"/>
      <c r="F14" s="24">
        <v>2</v>
      </c>
      <c r="G14" s="24">
        <v>3</v>
      </c>
      <c r="H14" s="24">
        <v>4</v>
      </c>
      <c r="I14" s="24">
        <v>5</v>
      </c>
      <c r="J14" s="24">
        <v>6</v>
      </c>
    </row>
    <row r="15" spans="1:15" ht="24.95" customHeight="1" x14ac:dyDescent="0.25">
      <c r="A15" s="67" t="s">
        <v>4</v>
      </c>
      <c r="B15" s="67"/>
      <c r="C15" s="67"/>
      <c r="D15" s="67"/>
      <c r="E15" s="67"/>
      <c r="F15" s="42">
        <f>F16+F17</f>
        <v>1962408.35</v>
      </c>
      <c r="G15" s="42">
        <f t="shared" ref="G15:J15" si="0">G16+G17</f>
        <v>2325930</v>
      </c>
      <c r="H15" s="42">
        <f t="shared" si="0"/>
        <v>2334420</v>
      </c>
      <c r="I15" s="42">
        <f t="shared" si="0"/>
        <v>2297250</v>
      </c>
      <c r="J15" s="42">
        <f t="shared" si="0"/>
        <v>2315750</v>
      </c>
    </row>
    <row r="16" spans="1:15" ht="24.95" customHeight="1" x14ac:dyDescent="0.25">
      <c r="A16" s="70" t="s">
        <v>5</v>
      </c>
      <c r="B16" s="70"/>
      <c r="C16" s="70"/>
      <c r="D16" s="70"/>
      <c r="E16" s="70"/>
      <c r="F16" s="2">
        <v>1962408.35</v>
      </c>
      <c r="G16" s="2">
        <v>2325930</v>
      </c>
      <c r="H16" s="2">
        <v>2334420</v>
      </c>
      <c r="I16" s="2">
        <v>2297250</v>
      </c>
      <c r="J16" s="2">
        <v>2315750</v>
      </c>
    </row>
    <row r="17" spans="1:10" ht="24.95" customHeight="1" x14ac:dyDescent="0.25">
      <c r="A17" s="70" t="s">
        <v>6</v>
      </c>
      <c r="B17" s="70"/>
      <c r="C17" s="70"/>
      <c r="D17" s="70"/>
      <c r="E17" s="70"/>
      <c r="F17" s="2">
        <v>0</v>
      </c>
      <c r="G17" s="2">
        <v>0</v>
      </c>
      <c r="H17" s="2">
        <v>0</v>
      </c>
      <c r="I17" s="2">
        <v>0</v>
      </c>
      <c r="J17" s="2">
        <v>0</v>
      </c>
    </row>
    <row r="18" spans="1:10" ht="24.95" customHeight="1" x14ac:dyDescent="0.25">
      <c r="A18" s="67" t="s">
        <v>7</v>
      </c>
      <c r="B18" s="67"/>
      <c r="C18" s="67"/>
      <c r="D18" s="67"/>
      <c r="E18" s="67"/>
      <c r="F18" s="42">
        <f>F19+F20</f>
        <v>1906066.65</v>
      </c>
      <c r="G18" s="42">
        <f t="shared" ref="G18:J18" si="1">G19+G20</f>
        <v>2347020</v>
      </c>
      <c r="H18" s="42">
        <f t="shared" si="1"/>
        <v>2340570</v>
      </c>
      <c r="I18" s="42">
        <f t="shared" si="1"/>
        <v>2297250</v>
      </c>
      <c r="J18" s="42">
        <f t="shared" si="1"/>
        <v>2315750</v>
      </c>
    </row>
    <row r="19" spans="1:10" ht="24.95" customHeight="1" x14ac:dyDescent="0.25">
      <c r="A19" s="70" t="s">
        <v>8</v>
      </c>
      <c r="B19" s="70"/>
      <c r="C19" s="70"/>
      <c r="D19" s="70"/>
      <c r="E19" s="70"/>
      <c r="F19" s="2">
        <v>1834558.94</v>
      </c>
      <c r="G19" s="2">
        <v>2252520</v>
      </c>
      <c r="H19" s="2">
        <v>2247430</v>
      </c>
      <c r="I19" s="2">
        <v>2208850</v>
      </c>
      <c r="J19" s="2">
        <v>2223450</v>
      </c>
    </row>
    <row r="20" spans="1:10" ht="24.95" customHeight="1" x14ac:dyDescent="0.25">
      <c r="A20" s="70" t="s">
        <v>9</v>
      </c>
      <c r="B20" s="70"/>
      <c r="C20" s="70"/>
      <c r="D20" s="70"/>
      <c r="E20" s="70"/>
      <c r="F20" s="2">
        <v>71507.710000000006</v>
      </c>
      <c r="G20" s="2">
        <v>94500</v>
      </c>
      <c r="H20" s="2">
        <v>93140</v>
      </c>
      <c r="I20" s="2">
        <v>88400</v>
      </c>
      <c r="J20" s="2">
        <v>92300</v>
      </c>
    </row>
    <row r="21" spans="1:10" ht="24.95" customHeight="1" x14ac:dyDescent="0.25">
      <c r="A21" s="67" t="s">
        <v>10</v>
      </c>
      <c r="B21" s="67"/>
      <c r="C21" s="67"/>
      <c r="D21" s="67"/>
      <c r="E21" s="67"/>
      <c r="F21" s="42">
        <f>F15-F18</f>
        <v>56341.700000000186</v>
      </c>
      <c r="G21" s="42">
        <f t="shared" ref="G21:J21" si="2">G15-G18</f>
        <v>-21090</v>
      </c>
      <c r="H21" s="42">
        <f t="shared" si="2"/>
        <v>-6150</v>
      </c>
      <c r="I21" s="42">
        <f t="shared" si="2"/>
        <v>0</v>
      </c>
      <c r="J21" s="42">
        <f t="shared" si="2"/>
        <v>0</v>
      </c>
    </row>
    <row r="23" spans="1:10" ht="15.75" x14ac:dyDescent="0.25">
      <c r="D23" s="71" t="s">
        <v>13</v>
      </c>
      <c r="E23" s="71"/>
      <c r="F23" s="71"/>
      <c r="G23" s="71"/>
      <c r="H23" s="71"/>
    </row>
    <row r="25" spans="1:10" ht="30" customHeight="1" x14ac:dyDescent="0.25">
      <c r="A25" s="69" t="s">
        <v>3</v>
      </c>
      <c r="B25" s="69"/>
      <c r="C25" s="69"/>
      <c r="D25" s="69"/>
      <c r="E25" s="69"/>
      <c r="F25" s="23" t="s">
        <v>140</v>
      </c>
      <c r="G25" s="23" t="s">
        <v>141</v>
      </c>
      <c r="H25" s="23" t="s">
        <v>142</v>
      </c>
      <c r="I25" s="23" t="s">
        <v>143</v>
      </c>
      <c r="J25" s="23" t="s">
        <v>144</v>
      </c>
    </row>
    <row r="26" spans="1:10" ht="20.100000000000001" customHeight="1" x14ac:dyDescent="0.25">
      <c r="A26" s="66">
        <v>1</v>
      </c>
      <c r="B26" s="66"/>
      <c r="C26" s="66"/>
      <c r="D26" s="66"/>
      <c r="E26" s="66"/>
      <c r="F26" s="24">
        <v>2</v>
      </c>
      <c r="G26" s="24">
        <v>3</v>
      </c>
      <c r="H26" s="24">
        <v>4</v>
      </c>
      <c r="I26" s="24">
        <v>5</v>
      </c>
      <c r="J26" s="24">
        <v>6</v>
      </c>
    </row>
    <row r="27" spans="1:10" ht="24.95" customHeight="1" x14ac:dyDescent="0.25">
      <c r="A27" s="70" t="s">
        <v>14</v>
      </c>
      <c r="B27" s="70"/>
      <c r="C27" s="70"/>
      <c r="D27" s="70"/>
      <c r="E27" s="70"/>
      <c r="F27" s="2">
        <v>0</v>
      </c>
      <c r="G27" s="2">
        <v>0</v>
      </c>
      <c r="H27" s="2">
        <v>0</v>
      </c>
      <c r="I27" s="2">
        <v>0</v>
      </c>
      <c r="J27" s="2">
        <v>0</v>
      </c>
    </row>
    <row r="28" spans="1:10" ht="24.95" customHeight="1" x14ac:dyDescent="0.25">
      <c r="A28" s="70" t="s">
        <v>15</v>
      </c>
      <c r="B28" s="70"/>
      <c r="C28" s="70"/>
      <c r="D28" s="70"/>
      <c r="E28" s="70"/>
      <c r="F28" s="2">
        <v>0</v>
      </c>
      <c r="G28" s="2">
        <v>0</v>
      </c>
      <c r="H28" s="2">
        <v>0</v>
      </c>
      <c r="I28" s="2">
        <v>0</v>
      </c>
      <c r="J28" s="2">
        <v>0</v>
      </c>
    </row>
    <row r="29" spans="1:10" ht="24.95" customHeight="1" x14ac:dyDescent="0.25">
      <c r="A29" s="67" t="s">
        <v>16</v>
      </c>
      <c r="B29" s="67"/>
      <c r="C29" s="67"/>
      <c r="D29" s="67"/>
      <c r="E29" s="67"/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0" ht="24.95" customHeight="1" x14ac:dyDescent="0.25">
      <c r="A30" s="67" t="s">
        <v>17</v>
      </c>
      <c r="B30" s="67"/>
      <c r="C30" s="67"/>
      <c r="D30" s="67"/>
      <c r="E30" s="67"/>
      <c r="F30" s="42">
        <f>F21+F29</f>
        <v>56341.700000000186</v>
      </c>
      <c r="G30" s="42">
        <f>G21+G29</f>
        <v>-21090</v>
      </c>
      <c r="H30" s="42">
        <f>H21+H29</f>
        <v>-6150</v>
      </c>
      <c r="I30" s="42">
        <f>I21+I29</f>
        <v>0</v>
      </c>
      <c r="J30" s="42">
        <f>J21+J29</f>
        <v>0</v>
      </c>
    </row>
    <row r="32" spans="1:10" ht="15.75" x14ac:dyDescent="0.25">
      <c r="D32" s="71" t="s">
        <v>18</v>
      </c>
      <c r="E32" s="71"/>
      <c r="F32" s="71"/>
      <c r="G32" s="71"/>
      <c r="H32" s="71"/>
    </row>
    <row r="34" spans="1:10" ht="30" customHeight="1" x14ac:dyDescent="0.25">
      <c r="A34" s="69" t="s">
        <v>19</v>
      </c>
      <c r="B34" s="69"/>
      <c r="C34" s="69"/>
      <c r="D34" s="69"/>
      <c r="E34" s="69"/>
      <c r="F34" s="23" t="s">
        <v>140</v>
      </c>
      <c r="G34" s="23" t="s">
        <v>141</v>
      </c>
      <c r="H34" s="23" t="s">
        <v>142</v>
      </c>
      <c r="I34" s="23" t="s">
        <v>143</v>
      </c>
      <c r="J34" s="23" t="s">
        <v>144</v>
      </c>
    </row>
    <row r="35" spans="1:10" ht="20.100000000000001" customHeight="1" x14ac:dyDescent="0.25">
      <c r="A35" s="66">
        <v>1</v>
      </c>
      <c r="B35" s="66"/>
      <c r="C35" s="66"/>
      <c r="D35" s="66"/>
      <c r="E35" s="66"/>
      <c r="F35" s="24">
        <v>2</v>
      </c>
      <c r="G35" s="24">
        <v>3</v>
      </c>
      <c r="H35" s="24">
        <v>4</v>
      </c>
      <c r="I35" s="24">
        <v>5</v>
      </c>
      <c r="J35" s="24">
        <v>6</v>
      </c>
    </row>
    <row r="36" spans="1:10" ht="24.95" customHeight="1" x14ac:dyDescent="0.25">
      <c r="A36" s="67" t="s">
        <v>20</v>
      </c>
      <c r="B36" s="67"/>
      <c r="C36" s="67"/>
      <c r="D36" s="67"/>
      <c r="E36" s="67"/>
      <c r="F36" s="42">
        <v>-43811.69</v>
      </c>
      <c r="G36" s="42">
        <v>21090</v>
      </c>
      <c r="H36" s="42">
        <v>6150</v>
      </c>
      <c r="I36" s="42">
        <v>0</v>
      </c>
      <c r="J36" s="42">
        <v>0</v>
      </c>
    </row>
    <row r="37" spans="1:10" ht="24.95" customHeight="1" x14ac:dyDescent="0.25">
      <c r="A37" s="67" t="s">
        <v>21</v>
      </c>
      <c r="B37" s="67"/>
      <c r="C37" s="67"/>
      <c r="D37" s="67"/>
      <c r="E37" s="67"/>
      <c r="F37" s="42">
        <v>-43811.69</v>
      </c>
      <c r="G37" s="42">
        <v>0</v>
      </c>
      <c r="H37" s="42">
        <v>0</v>
      </c>
      <c r="I37" s="42">
        <v>0</v>
      </c>
      <c r="J37" s="42">
        <v>0</v>
      </c>
    </row>
    <row r="38" spans="1:10" ht="45" customHeight="1" x14ac:dyDescent="0.25">
      <c r="A38" s="68" t="s">
        <v>22</v>
      </c>
      <c r="B38" s="68"/>
      <c r="C38" s="68"/>
      <c r="D38" s="68"/>
      <c r="E38" s="68"/>
      <c r="F38" s="42">
        <f>F30+F29+F37</f>
        <v>12530.010000000184</v>
      </c>
      <c r="G38" s="42">
        <v>0</v>
      </c>
      <c r="H38" s="42">
        <v>0</v>
      </c>
      <c r="I38" s="42">
        <f t="shared" ref="I38:J38" si="3">I30+I29+I37</f>
        <v>0</v>
      </c>
      <c r="J38" s="42">
        <f t="shared" si="3"/>
        <v>0</v>
      </c>
    </row>
    <row r="40" spans="1:10" ht="15.75" x14ac:dyDescent="0.25">
      <c r="D40" s="71" t="s">
        <v>23</v>
      </c>
      <c r="E40" s="71"/>
      <c r="F40" s="71"/>
      <c r="G40" s="71"/>
      <c r="H40" s="71"/>
    </row>
    <row r="42" spans="1:10" ht="30" customHeight="1" x14ac:dyDescent="0.25">
      <c r="A42" s="69" t="s">
        <v>19</v>
      </c>
      <c r="B42" s="69"/>
      <c r="C42" s="69"/>
      <c r="D42" s="69"/>
      <c r="E42" s="69"/>
      <c r="F42" s="23" t="s">
        <v>140</v>
      </c>
      <c r="G42" s="23" t="s">
        <v>141</v>
      </c>
      <c r="H42" s="23" t="s">
        <v>142</v>
      </c>
      <c r="I42" s="23" t="s">
        <v>143</v>
      </c>
      <c r="J42" s="23" t="s">
        <v>144</v>
      </c>
    </row>
    <row r="43" spans="1:10" ht="20.100000000000001" customHeight="1" x14ac:dyDescent="0.25">
      <c r="A43" s="66">
        <v>1</v>
      </c>
      <c r="B43" s="66"/>
      <c r="C43" s="66"/>
      <c r="D43" s="66"/>
      <c r="E43" s="66"/>
      <c r="F43" s="24">
        <v>2</v>
      </c>
      <c r="G43" s="24">
        <v>3</v>
      </c>
      <c r="H43" s="24">
        <v>4</v>
      </c>
      <c r="I43" s="24">
        <v>5</v>
      </c>
      <c r="J43" s="24">
        <v>6</v>
      </c>
    </row>
    <row r="44" spans="1:10" ht="24.95" customHeight="1" x14ac:dyDescent="0.25">
      <c r="A44" s="67" t="s">
        <v>20</v>
      </c>
      <c r="B44" s="67"/>
      <c r="C44" s="67"/>
      <c r="D44" s="67"/>
      <c r="E44" s="67"/>
      <c r="F44" s="42">
        <v>0</v>
      </c>
      <c r="G44" s="42">
        <v>0</v>
      </c>
      <c r="H44" s="42">
        <v>0</v>
      </c>
      <c r="I44" s="42">
        <v>0</v>
      </c>
      <c r="J44" s="42">
        <v>0</v>
      </c>
    </row>
    <row r="45" spans="1:10" ht="30" customHeight="1" x14ac:dyDescent="0.25">
      <c r="A45" s="68" t="s">
        <v>24</v>
      </c>
      <c r="B45" s="68"/>
      <c r="C45" s="68"/>
      <c r="D45" s="68"/>
      <c r="E45" s="68"/>
      <c r="F45" s="42">
        <v>0</v>
      </c>
      <c r="G45" s="42">
        <v>0</v>
      </c>
      <c r="H45" s="42">
        <v>0</v>
      </c>
      <c r="I45" s="42">
        <v>0</v>
      </c>
      <c r="J45" s="42">
        <v>0</v>
      </c>
    </row>
    <row r="46" spans="1:10" ht="24.95" customHeight="1" x14ac:dyDescent="0.25">
      <c r="A46" s="68" t="s">
        <v>25</v>
      </c>
      <c r="B46" s="68"/>
      <c r="C46" s="68"/>
      <c r="D46" s="68"/>
      <c r="E46" s="68"/>
      <c r="F46" s="42">
        <v>0</v>
      </c>
      <c r="G46" s="42">
        <v>0</v>
      </c>
      <c r="H46" s="42">
        <v>0</v>
      </c>
      <c r="I46" s="42">
        <v>0</v>
      </c>
      <c r="J46" s="42">
        <v>0</v>
      </c>
    </row>
    <row r="47" spans="1:10" ht="24.95" customHeight="1" x14ac:dyDescent="0.25">
      <c r="A47" s="68" t="s">
        <v>21</v>
      </c>
      <c r="B47" s="68"/>
      <c r="C47" s="68"/>
      <c r="D47" s="68"/>
      <c r="E47" s="68"/>
      <c r="F47" s="42">
        <f>F45+F46</f>
        <v>0</v>
      </c>
      <c r="G47" s="42">
        <v>0</v>
      </c>
      <c r="H47" s="42">
        <v>0</v>
      </c>
      <c r="I47" s="42">
        <v>0</v>
      </c>
      <c r="J47" s="42">
        <v>0</v>
      </c>
    </row>
  </sheetData>
  <mergeCells count="36">
    <mergeCell ref="A1:C1"/>
    <mergeCell ref="A2:C2"/>
    <mergeCell ref="A3:C3"/>
    <mergeCell ref="A15:E15"/>
    <mergeCell ref="A14:E14"/>
    <mergeCell ref="A13:E13"/>
    <mergeCell ref="B6:I6"/>
    <mergeCell ref="B7:I7"/>
    <mergeCell ref="E9:G9"/>
    <mergeCell ref="D11:H11"/>
    <mergeCell ref="A26:E26"/>
    <mergeCell ref="A16:E16"/>
    <mergeCell ref="A17:E17"/>
    <mergeCell ref="A18:E18"/>
    <mergeCell ref="A19:E19"/>
    <mergeCell ref="A20:E20"/>
    <mergeCell ref="A21:E21"/>
    <mergeCell ref="D23:H23"/>
    <mergeCell ref="A25:E25"/>
    <mergeCell ref="A42:E42"/>
    <mergeCell ref="A27:E27"/>
    <mergeCell ref="A28:E28"/>
    <mergeCell ref="A29:E29"/>
    <mergeCell ref="A30:E30"/>
    <mergeCell ref="D32:H32"/>
    <mergeCell ref="A34:E34"/>
    <mergeCell ref="A35:E35"/>
    <mergeCell ref="A36:E36"/>
    <mergeCell ref="A37:E37"/>
    <mergeCell ref="A38:E38"/>
    <mergeCell ref="D40:H40"/>
    <mergeCell ref="A43:E43"/>
    <mergeCell ref="A44:E44"/>
    <mergeCell ref="A45:E45"/>
    <mergeCell ref="A46:E46"/>
    <mergeCell ref="A47:E4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J9" sqref="J9"/>
    </sheetView>
  </sheetViews>
  <sheetFormatPr defaultRowHeight="15" x14ac:dyDescent="0.25"/>
  <cols>
    <col min="1" max="1" width="8.28515625" customWidth="1"/>
    <col min="2" max="2" width="38.42578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153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3">
      <c r="A8" s="20"/>
      <c r="B8" s="44"/>
      <c r="C8" s="44"/>
      <c r="D8" s="44"/>
      <c r="E8" s="44"/>
      <c r="F8" s="44"/>
      <c r="G8" s="4"/>
      <c r="H8" s="4"/>
      <c r="I8" s="4"/>
      <c r="J8" s="4"/>
      <c r="K8" s="4"/>
      <c r="L8" s="4"/>
    </row>
    <row r="9" spans="1:12" ht="24.95" customHeight="1" x14ac:dyDescent="0.3">
      <c r="A9" s="20"/>
      <c r="B9" s="73" t="s">
        <v>26</v>
      </c>
      <c r="C9" s="73"/>
      <c r="D9" s="73"/>
      <c r="E9" s="73"/>
      <c r="F9" s="73"/>
      <c r="G9" s="4"/>
      <c r="H9" s="4"/>
      <c r="I9" s="4"/>
      <c r="J9" s="4"/>
      <c r="K9" s="4"/>
      <c r="L9" s="4"/>
    </row>
    <row r="10" spans="1:12" ht="15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5" customHeight="1" x14ac:dyDescent="0.25">
      <c r="B11" s="71" t="s">
        <v>27</v>
      </c>
      <c r="C11" s="71"/>
      <c r="D11" s="71"/>
      <c r="E11" s="71"/>
      <c r="F11" s="71"/>
    </row>
    <row r="12" spans="1:12" ht="15" customHeight="1" x14ac:dyDescent="0.25"/>
    <row r="13" spans="1:12" ht="30" customHeight="1" x14ac:dyDescent="0.25">
      <c r="A13" s="25" t="s">
        <v>28</v>
      </c>
      <c r="B13" s="26" t="s">
        <v>19</v>
      </c>
      <c r="C13" s="23" t="s">
        <v>140</v>
      </c>
      <c r="D13" s="23" t="s">
        <v>141</v>
      </c>
      <c r="E13" s="23" t="s">
        <v>142</v>
      </c>
      <c r="F13" s="23" t="s">
        <v>143</v>
      </c>
      <c r="G13" s="23" t="s">
        <v>144</v>
      </c>
    </row>
    <row r="14" spans="1:12" ht="20.100000000000001" customHeight="1" x14ac:dyDescent="0.25">
      <c r="A14" s="27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8">
        <v>7</v>
      </c>
    </row>
    <row r="15" spans="1:12" ht="24.95" customHeight="1" x14ac:dyDescent="0.25">
      <c r="A15" s="43"/>
      <c r="B15" s="43" t="s">
        <v>29</v>
      </c>
      <c r="C15" s="42">
        <f>C16+C23</f>
        <v>1962408.35</v>
      </c>
      <c r="D15" s="42">
        <f t="shared" ref="D15:G15" si="0">D16+D23</f>
        <v>2325930</v>
      </c>
      <c r="E15" s="42">
        <f t="shared" si="0"/>
        <v>2334420</v>
      </c>
      <c r="F15" s="42">
        <f t="shared" si="0"/>
        <v>2297250</v>
      </c>
      <c r="G15" s="42">
        <f t="shared" si="0"/>
        <v>2315750</v>
      </c>
    </row>
    <row r="16" spans="1:12" ht="24.95" customHeight="1" x14ac:dyDescent="0.25">
      <c r="A16" s="33">
        <v>6</v>
      </c>
      <c r="B16" s="43" t="s">
        <v>30</v>
      </c>
      <c r="C16" s="42">
        <f>C17+C18+C19+C20+C21+C22</f>
        <v>1962408.35</v>
      </c>
      <c r="D16" s="42">
        <f t="shared" ref="D16:G16" si="1">D17+D18+D19+D20+D21+D22</f>
        <v>2325930</v>
      </c>
      <c r="E16" s="42">
        <f t="shared" si="1"/>
        <v>2334420</v>
      </c>
      <c r="F16" s="42">
        <f t="shared" si="1"/>
        <v>2297250</v>
      </c>
      <c r="G16" s="42">
        <f t="shared" si="1"/>
        <v>2315750</v>
      </c>
    </row>
    <row r="17" spans="1:7" ht="30" customHeight="1" x14ac:dyDescent="0.25">
      <c r="A17" s="17">
        <v>63</v>
      </c>
      <c r="B17" s="18" t="s">
        <v>130</v>
      </c>
      <c r="C17" s="16">
        <v>1572807.25</v>
      </c>
      <c r="D17" s="16">
        <v>1868520</v>
      </c>
      <c r="E17" s="16">
        <v>1881920</v>
      </c>
      <c r="F17" s="16">
        <v>1837850</v>
      </c>
      <c r="G17" s="16">
        <v>1837850</v>
      </c>
    </row>
    <row r="18" spans="1:7" ht="24.95" customHeight="1" x14ac:dyDescent="0.25">
      <c r="A18" s="17">
        <v>64</v>
      </c>
      <c r="B18" s="15" t="s">
        <v>131</v>
      </c>
      <c r="C18" s="16">
        <v>4.32</v>
      </c>
      <c r="D18" s="16">
        <v>10</v>
      </c>
      <c r="E18" s="16">
        <v>50</v>
      </c>
      <c r="F18" s="16">
        <v>50</v>
      </c>
      <c r="G18" s="16">
        <v>50</v>
      </c>
    </row>
    <row r="19" spans="1:7" ht="45" customHeight="1" x14ac:dyDescent="0.25">
      <c r="A19" s="17">
        <v>65</v>
      </c>
      <c r="B19" s="18" t="s">
        <v>132</v>
      </c>
      <c r="C19" s="16">
        <v>58621.27</v>
      </c>
      <c r="D19" s="16">
        <v>500</v>
      </c>
      <c r="E19" s="16">
        <v>0</v>
      </c>
      <c r="F19" s="16">
        <v>0</v>
      </c>
      <c r="G19" s="16">
        <v>0</v>
      </c>
    </row>
    <row r="20" spans="1:7" ht="45" customHeight="1" x14ac:dyDescent="0.25">
      <c r="A20" s="17">
        <v>66</v>
      </c>
      <c r="B20" s="18" t="s">
        <v>133</v>
      </c>
      <c r="C20" s="16">
        <v>76643.75</v>
      </c>
      <c r="D20" s="16">
        <v>79700</v>
      </c>
      <c r="E20" s="16">
        <v>71450</v>
      </c>
      <c r="F20" s="16">
        <v>71450</v>
      </c>
      <c r="G20" s="16">
        <v>71450</v>
      </c>
    </row>
    <row r="21" spans="1:7" ht="30" customHeight="1" x14ac:dyDescent="0.25">
      <c r="A21" s="17">
        <v>67</v>
      </c>
      <c r="B21" s="18" t="s">
        <v>134</v>
      </c>
      <c r="C21" s="16">
        <v>254331.75</v>
      </c>
      <c r="D21" s="16">
        <v>377200</v>
      </c>
      <c r="E21" s="16">
        <v>381000</v>
      </c>
      <c r="F21" s="16">
        <v>387900</v>
      </c>
      <c r="G21" s="16">
        <v>406400</v>
      </c>
    </row>
    <row r="22" spans="1:7" ht="24.95" customHeight="1" x14ac:dyDescent="0.25">
      <c r="A22" s="17">
        <v>68</v>
      </c>
      <c r="B22" s="19" t="s">
        <v>135</v>
      </c>
      <c r="C22" s="19">
        <v>0.01</v>
      </c>
      <c r="D22" s="19">
        <v>0</v>
      </c>
      <c r="E22" s="19">
        <v>0</v>
      </c>
      <c r="F22" s="19">
        <v>0</v>
      </c>
      <c r="G22" s="19">
        <v>0</v>
      </c>
    </row>
    <row r="23" spans="1:7" ht="30" customHeight="1" x14ac:dyDescent="0.25">
      <c r="A23" s="33">
        <v>7</v>
      </c>
      <c r="B23" s="23" t="s">
        <v>136</v>
      </c>
      <c r="C23" s="43">
        <f>C24</f>
        <v>0</v>
      </c>
      <c r="D23" s="43">
        <f t="shared" ref="D23" si="2">D24</f>
        <v>0</v>
      </c>
      <c r="E23" s="43">
        <v>0</v>
      </c>
      <c r="F23" s="43">
        <v>0</v>
      </c>
      <c r="G23" s="43">
        <v>0</v>
      </c>
    </row>
    <row r="24" spans="1:7" ht="30" customHeight="1" x14ac:dyDescent="0.25">
      <c r="A24" s="17">
        <v>72</v>
      </c>
      <c r="B24" s="18" t="s">
        <v>137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15" customHeight="1" x14ac:dyDescent="0.25">
      <c r="A25" s="12"/>
      <c r="B25" s="13"/>
      <c r="C25" s="14"/>
      <c r="D25" s="14"/>
      <c r="E25" s="14"/>
      <c r="F25" s="14"/>
      <c r="G25" s="14"/>
    </row>
    <row r="26" spans="1:7" ht="30" customHeight="1" x14ac:dyDescent="0.25">
      <c r="A26" s="25" t="s">
        <v>28</v>
      </c>
      <c r="B26" s="26" t="s">
        <v>19</v>
      </c>
      <c r="C26" s="23" t="s">
        <v>140</v>
      </c>
      <c r="D26" s="23" t="s">
        <v>141</v>
      </c>
      <c r="E26" s="23" t="s">
        <v>142</v>
      </c>
      <c r="F26" s="23" t="s">
        <v>143</v>
      </c>
      <c r="G26" s="23" t="s">
        <v>144</v>
      </c>
    </row>
    <row r="27" spans="1:7" ht="20.100000000000001" customHeight="1" x14ac:dyDescent="0.25">
      <c r="A27" s="27">
        <v>1</v>
      </c>
      <c r="B27" s="24">
        <v>2</v>
      </c>
      <c r="C27" s="24">
        <v>3</v>
      </c>
      <c r="D27" s="24">
        <v>4</v>
      </c>
      <c r="E27" s="24">
        <v>5</v>
      </c>
      <c r="F27" s="24">
        <v>6</v>
      </c>
      <c r="G27" s="28">
        <v>7</v>
      </c>
    </row>
    <row r="28" spans="1:7" ht="24.95" customHeight="1" x14ac:dyDescent="0.25">
      <c r="A28" s="43"/>
      <c r="B28" s="43" t="s">
        <v>31</v>
      </c>
      <c r="C28" s="42">
        <f>C29+C35</f>
        <v>1906066.65</v>
      </c>
      <c r="D28" s="42">
        <f t="shared" ref="D28:G28" si="3">D29+D35</f>
        <v>2347020</v>
      </c>
      <c r="E28" s="42">
        <f t="shared" si="3"/>
        <v>2340570</v>
      </c>
      <c r="F28" s="42">
        <f t="shared" si="3"/>
        <v>2297250</v>
      </c>
      <c r="G28" s="42">
        <f t="shared" si="3"/>
        <v>2315750</v>
      </c>
    </row>
    <row r="29" spans="1:7" ht="24.95" customHeight="1" x14ac:dyDescent="0.25">
      <c r="A29" s="33">
        <v>3</v>
      </c>
      <c r="B29" s="43" t="s">
        <v>138</v>
      </c>
      <c r="C29" s="42">
        <f>C30+C31+C32+C33+C34</f>
        <v>1834558.94</v>
      </c>
      <c r="D29" s="42">
        <f t="shared" ref="D29:G29" si="4">D30+D31+D32+D33+D34</f>
        <v>2252520</v>
      </c>
      <c r="E29" s="42">
        <f t="shared" si="4"/>
        <v>2247430</v>
      </c>
      <c r="F29" s="42">
        <f t="shared" si="4"/>
        <v>2208850</v>
      </c>
      <c r="G29" s="42">
        <f t="shared" si="4"/>
        <v>2223450</v>
      </c>
    </row>
    <row r="30" spans="1:7" ht="24.95" customHeight="1" x14ac:dyDescent="0.25">
      <c r="A30" s="30">
        <v>31</v>
      </c>
      <c r="B30" s="29" t="s">
        <v>95</v>
      </c>
      <c r="C30" s="2">
        <v>1565362.07</v>
      </c>
      <c r="D30" s="2">
        <v>1861200</v>
      </c>
      <c r="E30" s="2">
        <v>1846100</v>
      </c>
      <c r="F30" s="2">
        <v>1846100</v>
      </c>
      <c r="G30" s="2">
        <v>1846200</v>
      </c>
    </row>
    <row r="31" spans="1:7" ht="24.95" customHeight="1" x14ac:dyDescent="0.25">
      <c r="A31" s="30">
        <v>32</v>
      </c>
      <c r="B31" s="29" t="s">
        <v>89</v>
      </c>
      <c r="C31" s="2">
        <v>264887.71999999997</v>
      </c>
      <c r="D31" s="2">
        <v>386310</v>
      </c>
      <c r="E31" s="2">
        <v>396180</v>
      </c>
      <c r="F31" s="2">
        <v>357600</v>
      </c>
      <c r="G31" s="2">
        <v>372000</v>
      </c>
    </row>
    <row r="32" spans="1:7" ht="24.95" customHeight="1" x14ac:dyDescent="0.25">
      <c r="A32" s="30">
        <v>34</v>
      </c>
      <c r="B32" s="3" t="s">
        <v>92</v>
      </c>
      <c r="C32" s="2">
        <v>1431.51</v>
      </c>
      <c r="D32" s="2">
        <v>1510</v>
      </c>
      <c r="E32" s="2">
        <v>900</v>
      </c>
      <c r="F32" s="2">
        <v>900</v>
      </c>
      <c r="G32" s="2">
        <v>900</v>
      </c>
    </row>
    <row r="33" spans="1:7" ht="30" customHeight="1" x14ac:dyDescent="0.25">
      <c r="A33" s="30">
        <v>37</v>
      </c>
      <c r="B33" s="1" t="s">
        <v>106</v>
      </c>
      <c r="C33" s="31">
        <v>1080</v>
      </c>
      <c r="D33" s="31">
        <v>1700</v>
      </c>
      <c r="E33" s="31">
        <v>2300</v>
      </c>
      <c r="F33" s="2">
        <v>2300</v>
      </c>
      <c r="G33" s="2">
        <v>2400</v>
      </c>
    </row>
    <row r="34" spans="1:7" ht="24.95" customHeight="1" x14ac:dyDescent="0.25">
      <c r="A34" s="30">
        <v>38</v>
      </c>
      <c r="B34" s="3" t="s">
        <v>97</v>
      </c>
      <c r="C34" s="2">
        <v>1797.64</v>
      </c>
      <c r="D34" s="2">
        <v>1800</v>
      </c>
      <c r="E34" s="2">
        <v>1950</v>
      </c>
      <c r="F34" s="2">
        <v>1950</v>
      </c>
      <c r="G34" s="2">
        <v>1950</v>
      </c>
    </row>
    <row r="35" spans="1:7" ht="24.95" customHeight="1" x14ac:dyDescent="0.25">
      <c r="A35" s="62">
        <v>4</v>
      </c>
      <c r="B35" s="63" t="s">
        <v>112</v>
      </c>
      <c r="C35" s="64">
        <f>C36</f>
        <v>71507.710000000006</v>
      </c>
      <c r="D35" s="64">
        <f t="shared" ref="D35:G35" si="5">D36</f>
        <v>94500</v>
      </c>
      <c r="E35" s="64">
        <f t="shared" si="5"/>
        <v>93140</v>
      </c>
      <c r="F35" s="64">
        <f t="shared" si="5"/>
        <v>88400</v>
      </c>
      <c r="G35" s="64">
        <f t="shared" si="5"/>
        <v>92300</v>
      </c>
    </row>
    <row r="36" spans="1:7" ht="30" customHeight="1" x14ac:dyDescent="0.25">
      <c r="A36" s="30">
        <v>42</v>
      </c>
      <c r="B36" s="1" t="s">
        <v>114</v>
      </c>
      <c r="C36" s="32">
        <v>71507.710000000006</v>
      </c>
      <c r="D36" s="32">
        <v>94500</v>
      </c>
      <c r="E36" s="32">
        <v>93140</v>
      </c>
      <c r="F36" s="32">
        <v>88400</v>
      </c>
      <c r="G36" s="32">
        <v>92300</v>
      </c>
    </row>
    <row r="37" spans="1:7" ht="15" customHeight="1" x14ac:dyDescent="0.25">
      <c r="A37" s="10"/>
      <c r="B37" s="10"/>
      <c r="C37" s="7"/>
      <c r="D37" s="7"/>
      <c r="E37" s="7"/>
      <c r="F37" s="7"/>
      <c r="G37" s="7"/>
    </row>
    <row r="38" spans="1:7" ht="15" customHeight="1" x14ac:dyDescent="0.25">
      <c r="A38" s="10"/>
      <c r="B38" s="10"/>
      <c r="C38" s="7"/>
      <c r="D38" s="7"/>
      <c r="E38" s="7"/>
      <c r="F38" s="7"/>
      <c r="G38" s="7"/>
    </row>
    <row r="39" spans="1:7" ht="15" customHeight="1" x14ac:dyDescent="0.25">
      <c r="A39" s="5"/>
      <c r="B39" s="5"/>
      <c r="C39" s="7"/>
      <c r="D39" s="7"/>
      <c r="E39" s="7"/>
      <c r="F39" s="7"/>
      <c r="G39" s="7"/>
    </row>
    <row r="40" spans="1:7" ht="15" customHeight="1" x14ac:dyDescent="0.25">
      <c r="A40" s="8"/>
      <c r="B40" s="8"/>
      <c r="C40" s="8"/>
      <c r="D40" s="8"/>
      <c r="E40" s="8"/>
      <c r="F40" s="8"/>
      <c r="G40" s="8"/>
    </row>
    <row r="41" spans="1:7" ht="15" customHeight="1" x14ac:dyDescent="0.25">
      <c r="A41" s="8"/>
      <c r="B41" s="8"/>
      <c r="C41" s="10"/>
      <c r="D41" s="10"/>
      <c r="E41" s="10"/>
      <c r="F41" s="8"/>
      <c r="G41" s="8"/>
    </row>
    <row r="42" spans="1:7" ht="15" customHeight="1" x14ac:dyDescent="0.25">
      <c r="A42" s="8"/>
      <c r="B42" s="8"/>
      <c r="C42" s="8"/>
      <c r="D42" s="8"/>
      <c r="E42" s="8"/>
      <c r="F42" s="8"/>
      <c r="G42" s="8"/>
    </row>
    <row r="43" spans="1:7" ht="15" customHeight="1" x14ac:dyDescent="0.25">
      <c r="A43" s="9"/>
      <c r="B43" s="9"/>
      <c r="C43" s="5"/>
      <c r="D43" s="5"/>
      <c r="E43" s="5"/>
      <c r="F43" s="5"/>
      <c r="G43" s="5"/>
    </row>
    <row r="44" spans="1:7" ht="15" customHeight="1" x14ac:dyDescent="0.25">
      <c r="A44" s="10"/>
      <c r="B44" s="10"/>
      <c r="C44" s="6"/>
      <c r="D44" s="6"/>
      <c r="E44" s="6"/>
      <c r="F44" s="6"/>
      <c r="G44" s="6"/>
    </row>
    <row r="45" spans="1:7" ht="15" customHeight="1" x14ac:dyDescent="0.25">
      <c r="A45" s="10"/>
      <c r="B45" s="10"/>
      <c r="C45" s="7"/>
      <c r="D45" s="7"/>
      <c r="E45" s="7"/>
      <c r="F45" s="7"/>
      <c r="G45" s="7"/>
    </row>
    <row r="46" spans="1:7" ht="15" customHeight="1" x14ac:dyDescent="0.25">
      <c r="A46" s="5"/>
      <c r="B46" s="5"/>
      <c r="C46" s="7"/>
      <c r="D46" s="7"/>
      <c r="E46" s="7"/>
      <c r="F46" s="7"/>
      <c r="G46" s="7"/>
    </row>
    <row r="47" spans="1:7" ht="15" customHeight="1" x14ac:dyDescent="0.25">
      <c r="A47" s="5"/>
      <c r="B47" s="5"/>
      <c r="C47" s="7"/>
      <c r="D47" s="7"/>
      <c r="E47" s="7"/>
      <c r="F47" s="7"/>
      <c r="G47" s="7"/>
    </row>
    <row r="48" spans="1:7" ht="15" customHeight="1" x14ac:dyDescent="0.25">
      <c r="A48" s="5"/>
      <c r="B48" s="5"/>
      <c r="C48" s="7"/>
      <c r="D48" s="7"/>
      <c r="E48" s="7"/>
      <c r="F48" s="7"/>
      <c r="G48" s="7"/>
    </row>
  </sheetData>
  <mergeCells count="7">
    <mergeCell ref="B11:F11"/>
    <mergeCell ref="B9:F9"/>
    <mergeCell ref="A1:B1"/>
    <mergeCell ref="A2:B2"/>
    <mergeCell ref="A3:B3"/>
    <mergeCell ref="B6:F6"/>
    <mergeCell ref="B7:F7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B6" sqref="B6:F6"/>
    </sheetView>
  </sheetViews>
  <sheetFormatPr defaultRowHeight="15" x14ac:dyDescent="0.25"/>
  <cols>
    <col min="1" max="1" width="8.28515625" customWidth="1"/>
    <col min="2" max="2" width="38.42578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153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" customHeight="1" x14ac:dyDescent="0.25">
      <c r="B9" s="71" t="s">
        <v>32</v>
      </c>
      <c r="C9" s="71"/>
      <c r="D9" s="71"/>
      <c r="E9" s="71"/>
      <c r="F9" s="71"/>
    </row>
    <row r="10" spans="1:12" ht="15" customHeight="1" x14ac:dyDescent="0.25"/>
    <row r="11" spans="1:12" ht="30" customHeight="1" x14ac:dyDescent="0.25">
      <c r="A11" s="25" t="s">
        <v>28</v>
      </c>
      <c r="B11" s="26" t="s">
        <v>19</v>
      </c>
      <c r="C11" s="23" t="s">
        <v>140</v>
      </c>
      <c r="D11" s="23" t="s">
        <v>141</v>
      </c>
      <c r="E11" s="23" t="s">
        <v>142</v>
      </c>
      <c r="F11" s="23" t="s">
        <v>143</v>
      </c>
      <c r="G11" s="23" t="s">
        <v>144</v>
      </c>
    </row>
    <row r="12" spans="1:12" ht="20.100000000000001" customHeight="1" x14ac:dyDescent="0.25">
      <c r="A12" s="27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8">
        <v>7</v>
      </c>
    </row>
    <row r="13" spans="1:12" ht="24.95" customHeight="1" x14ac:dyDescent="0.25">
      <c r="A13" s="43"/>
      <c r="B13" s="43" t="s">
        <v>29</v>
      </c>
      <c r="C13" s="42">
        <f>C14+C17+C19+C21+C27+C29</f>
        <v>1962408.35</v>
      </c>
      <c r="D13" s="42">
        <f>D14+D17+D19+D21+D27+D29</f>
        <v>2325930</v>
      </c>
      <c r="E13" s="42">
        <f>E14+E17+E19+E21+E27+E29</f>
        <v>2334420</v>
      </c>
      <c r="F13" s="42">
        <f>F14+F17+F19+F21+F27+F29</f>
        <v>2297250</v>
      </c>
      <c r="G13" s="42">
        <f>G14+G17+G19+G21+G27+G29</f>
        <v>2315750</v>
      </c>
    </row>
    <row r="14" spans="1:12" ht="24.95" customHeight="1" x14ac:dyDescent="0.25">
      <c r="A14" s="45">
        <v>1</v>
      </c>
      <c r="B14" s="43" t="s">
        <v>53</v>
      </c>
      <c r="C14" s="42">
        <f>C15+C16</f>
        <v>254331.75</v>
      </c>
      <c r="D14" s="42">
        <f t="shared" ref="D14:G14" si="0">D15+D16</f>
        <v>377200</v>
      </c>
      <c r="E14" s="42">
        <f t="shared" si="0"/>
        <v>381000</v>
      </c>
      <c r="F14" s="42">
        <f t="shared" si="0"/>
        <v>387900</v>
      </c>
      <c r="G14" s="42">
        <f t="shared" si="0"/>
        <v>406400</v>
      </c>
    </row>
    <row r="15" spans="1:12" ht="24.95" customHeight="1" x14ac:dyDescent="0.25">
      <c r="A15" s="35" t="s">
        <v>41</v>
      </c>
      <c r="B15" s="15" t="s">
        <v>53</v>
      </c>
      <c r="C15" s="16">
        <v>97780.39</v>
      </c>
      <c r="D15" s="16">
        <v>227700</v>
      </c>
      <c r="E15" s="16">
        <v>239500</v>
      </c>
      <c r="F15" s="16">
        <v>243900</v>
      </c>
      <c r="G15" s="16">
        <v>255700</v>
      </c>
    </row>
    <row r="16" spans="1:12" ht="30" customHeight="1" x14ac:dyDescent="0.25">
      <c r="A16" s="35" t="s">
        <v>42</v>
      </c>
      <c r="B16" s="18" t="s">
        <v>54</v>
      </c>
      <c r="C16" s="16">
        <v>156551.35999999999</v>
      </c>
      <c r="D16" s="16">
        <v>149500</v>
      </c>
      <c r="E16" s="16">
        <v>141500</v>
      </c>
      <c r="F16" s="16">
        <v>144000</v>
      </c>
      <c r="G16" s="16">
        <v>150700</v>
      </c>
    </row>
    <row r="17" spans="1:7" ht="24.95" customHeight="1" x14ac:dyDescent="0.25">
      <c r="A17" s="45">
        <v>3</v>
      </c>
      <c r="B17" s="23" t="s">
        <v>55</v>
      </c>
      <c r="C17" s="42">
        <f>C18</f>
        <v>58746.71</v>
      </c>
      <c r="D17" s="42">
        <f t="shared" ref="D17:G17" si="1">D18</f>
        <v>61510</v>
      </c>
      <c r="E17" s="42">
        <f t="shared" si="1"/>
        <v>62500</v>
      </c>
      <c r="F17" s="42">
        <f t="shared" si="1"/>
        <v>62500</v>
      </c>
      <c r="G17" s="42">
        <f t="shared" si="1"/>
        <v>62500</v>
      </c>
    </row>
    <row r="18" spans="1:7" ht="24.95" customHeight="1" x14ac:dyDescent="0.25">
      <c r="A18" s="35" t="s">
        <v>43</v>
      </c>
      <c r="B18" s="18" t="s">
        <v>55</v>
      </c>
      <c r="C18" s="16">
        <v>58746.71</v>
      </c>
      <c r="D18" s="16">
        <v>61510</v>
      </c>
      <c r="E18" s="16">
        <v>62500</v>
      </c>
      <c r="F18" s="16">
        <v>62500</v>
      </c>
      <c r="G18" s="16">
        <v>62500</v>
      </c>
    </row>
    <row r="19" spans="1:7" ht="24.95" customHeight="1" x14ac:dyDescent="0.25">
      <c r="A19" s="45" t="s">
        <v>50</v>
      </c>
      <c r="B19" s="23" t="s">
        <v>56</v>
      </c>
      <c r="C19" s="42">
        <f>C20</f>
        <v>58621.27</v>
      </c>
      <c r="D19" s="42">
        <f t="shared" ref="D19:G19" si="2">D20</f>
        <v>500</v>
      </c>
      <c r="E19" s="42">
        <f t="shared" si="2"/>
        <v>0</v>
      </c>
      <c r="F19" s="42">
        <f t="shared" si="2"/>
        <v>0</v>
      </c>
      <c r="G19" s="42">
        <f t="shared" si="2"/>
        <v>0</v>
      </c>
    </row>
    <row r="20" spans="1:7" ht="24.95" customHeight="1" x14ac:dyDescent="0.25">
      <c r="A20" s="35" t="s">
        <v>44</v>
      </c>
      <c r="B20" s="19" t="s">
        <v>57</v>
      </c>
      <c r="C20" s="16">
        <v>58621.27</v>
      </c>
      <c r="D20" s="16">
        <v>500</v>
      </c>
      <c r="E20" s="16">
        <v>0</v>
      </c>
      <c r="F20" s="16">
        <v>0</v>
      </c>
      <c r="G20" s="16">
        <v>0</v>
      </c>
    </row>
    <row r="21" spans="1:7" ht="24.95" customHeight="1" x14ac:dyDescent="0.25">
      <c r="A21" s="45" t="s">
        <v>45</v>
      </c>
      <c r="B21" s="23" t="s">
        <v>58</v>
      </c>
      <c r="C21" s="46">
        <f>C22+C23+C24+C25+C26</f>
        <v>1572807.25</v>
      </c>
      <c r="D21" s="46">
        <f t="shared" ref="D21:G21" si="3">D22+D23+D24+D25+D26</f>
        <v>1868520</v>
      </c>
      <c r="E21" s="46">
        <f t="shared" si="3"/>
        <v>1881920</v>
      </c>
      <c r="F21" s="46">
        <f t="shared" si="3"/>
        <v>1837850</v>
      </c>
      <c r="G21" s="46">
        <f t="shared" si="3"/>
        <v>1837850</v>
      </c>
    </row>
    <row r="22" spans="1:7" ht="24.95" customHeight="1" x14ac:dyDescent="0.25">
      <c r="A22" s="35" t="s">
        <v>148</v>
      </c>
      <c r="B22" s="18" t="s">
        <v>145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ht="24.95" customHeight="1" x14ac:dyDescent="0.25">
      <c r="A23" s="35" t="s">
        <v>148</v>
      </c>
      <c r="B23" s="18" t="s">
        <v>146</v>
      </c>
      <c r="C23" s="37">
        <v>0</v>
      </c>
      <c r="D23" s="37">
        <v>0</v>
      </c>
      <c r="E23" s="37">
        <v>39870</v>
      </c>
      <c r="F23" s="37">
        <v>0</v>
      </c>
      <c r="G23" s="37">
        <v>0</v>
      </c>
    </row>
    <row r="24" spans="1:7" ht="24.95" customHeight="1" x14ac:dyDescent="0.25">
      <c r="A24" s="35" t="s">
        <v>46</v>
      </c>
      <c r="B24" s="18" t="s">
        <v>59</v>
      </c>
      <c r="C24" s="16">
        <v>1569847.98</v>
      </c>
      <c r="D24" s="16">
        <v>1860750</v>
      </c>
      <c r="E24" s="16">
        <v>1837850</v>
      </c>
      <c r="F24" s="16">
        <v>1837850</v>
      </c>
      <c r="G24" s="16">
        <v>1837850</v>
      </c>
    </row>
    <row r="25" spans="1:7" ht="24.95" customHeight="1" x14ac:dyDescent="0.25">
      <c r="A25" s="35" t="s">
        <v>47</v>
      </c>
      <c r="B25" s="18" t="s">
        <v>60</v>
      </c>
      <c r="C25" s="16">
        <v>2959.27</v>
      </c>
      <c r="D25" s="16">
        <v>7770</v>
      </c>
      <c r="E25" s="16">
        <v>0</v>
      </c>
      <c r="F25" s="16">
        <v>0</v>
      </c>
      <c r="G25" s="16">
        <v>0</v>
      </c>
    </row>
    <row r="26" spans="1:7" ht="24.95" customHeight="1" x14ac:dyDescent="0.25">
      <c r="A26" s="35" t="s">
        <v>47</v>
      </c>
      <c r="B26" s="18" t="s">
        <v>147</v>
      </c>
      <c r="C26" s="16">
        <v>0</v>
      </c>
      <c r="D26" s="16">
        <v>0</v>
      </c>
      <c r="E26" s="16">
        <v>4200</v>
      </c>
      <c r="F26" s="16">
        <v>0</v>
      </c>
      <c r="G26" s="16">
        <v>0</v>
      </c>
    </row>
    <row r="27" spans="1:7" ht="24.95" customHeight="1" x14ac:dyDescent="0.25">
      <c r="A27" s="45" t="s">
        <v>51</v>
      </c>
      <c r="B27" s="23" t="s">
        <v>61</v>
      </c>
      <c r="C27" s="42">
        <f>C28</f>
        <v>17901.37</v>
      </c>
      <c r="D27" s="42">
        <f t="shared" ref="D27:G27" si="4">D28</f>
        <v>18200</v>
      </c>
      <c r="E27" s="42">
        <f t="shared" si="4"/>
        <v>9000</v>
      </c>
      <c r="F27" s="42">
        <f t="shared" si="4"/>
        <v>9000</v>
      </c>
      <c r="G27" s="42">
        <f t="shared" si="4"/>
        <v>9000</v>
      </c>
    </row>
    <row r="28" spans="1:7" ht="24.95" customHeight="1" x14ac:dyDescent="0.25">
      <c r="A28" s="35" t="s">
        <v>48</v>
      </c>
      <c r="B28" s="18" t="s">
        <v>61</v>
      </c>
      <c r="C28" s="16">
        <v>17901.37</v>
      </c>
      <c r="D28" s="16">
        <v>18200</v>
      </c>
      <c r="E28" s="16">
        <v>9000</v>
      </c>
      <c r="F28" s="16">
        <v>9000</v>
      </c>
      <c r="G28" s="16">
        <v>9000</v>
      </c>
    </row>
    <row r="29" spans="1:7" ht="30" customHeight="1" x14ac:dyDescent="0.25">
      <c r="A29" s="45" t="s">
        <v>52</v>
      </c>
      <c r="B29" s="23" t="s">
        <v>62</v>
      </c>
      <c r="C29" s="42">
        <f>C30</f>
        <v>0</v>
      </c>
      <c r="D29" s="42">
        <f t="shared" ref="D29:G29" si="5">D30</f>
        <v>0</v>
      </c>
      <c r="E29" s="42">
        <f t="shared" si="5"/>
        <v>0</v>
      </c>
      <c r="F29" s="42">
        <f t="shared" si="5"/>
        <v>0</v>
      </c>
      <c r="G29" s="42">
        <f t="shared" si="5"/>
        <v>0</v>
      </c>
    </row>
    <row r="30" spans="1:7" ht="30" customHeight="1" x14ac:dyDescent="0.25">
      <c r="A30" s="35" t="s">
        <v>49</v>
      </c>
      <c r="B30" s="18" t="s">
        <v>62</v>
      </c>
      <c r="C30" s="16"/>
      <c r="D30" s="16"/>
      <c r="E30" s="16">
        <v>0</v>
      </c>
      <c r="F30" s="16">
        <v>0</v>
      </c>
      <c r="G30" s="16">
        <v>0</v>
      </c>
    </row>
    <row r="31" spans="1:7" ht="15" customHeight="1" x14ac:dyDescent="0.25">
      <c r="A31" s="34"/>
      <c r="B31" s="13"/>
      <c r="C31" s="14"/>
      <c r="D31" s="14"/>
      <c r="E31" s="14"/>
      <c r="F31" s="14"/>
      <c r="G31" s="14"/>
    </row>
    <row r="32" spans="1:7" ht="30" customHeight="1" x14ac:dyDescent="0.25">
      <c r="A32" s="25" t="s">
        <v>28</v>
      </c>
      <c r="B32" s="26" t="s">
        <v>19</v>
      </c>
      <c r="C32" s="23" t="s">
        <v>140</v>
      </c>
      <c r="D32" s="23" t="s">
        <v>141</v>
      </c>
      <c r="E32" s="23" t="s">
        <v>142</v>
      </c>
      <c r="F32" s="23" t="s">
        <v>143</v>
      </c>
      <c r="G32" s="23" t="s">
        <v>144</v>
      </c>
    </row>
    <row r="33" spans="1:7" ht="20.100000000000001" customHeight="1" x14ac:dyDescent="0.25">
      <c r="A33" s="27">
        <v>1</v>
      </c>
      <c r="B33" s="24">
        <v>2</v>
      </c>
      <c r="C33" s="24">
        <v>3</v>
      </c>
      <c r="D33" s="24">
        <v>4</v>
      </c>
      <c r="E33" s="24">
        <v>5</v>
      </c>
      <c r="F33" s="24">
        <v>6</v>
      </c>
      <c r="G33" s="28">
        <v>7</v>
      </c>
    </row>
    <row r="34" spans="1:7" ht="24.95" customHeight="1" x14ac:dyDescent="0.25">
      <c r="A34" s="43"/>
      <c r="B34" s="43" t="s">
        <v>31</v>
      </c>
      <c r="C34" s="42">
        <f>C35+C38+C40+C42+C48+C50</f>
        <v>1906066.65</v>
      </c>
      <c r="D34" s="42">
        <f t="shared" ref="D34:G34" si="6">D35+D38+D40+D42+D48+D50</f>
        <v>2347020</v>
      </c>
      <c r="E34" s="42">
        <f>E35+E38+E40+E42+E48+E50</f>
        <v>2340570</v>
      </c>
      <c r="F34" s="42">
        <f t="shared" si="6"/>
        <v>2297250</v>
      </c>
      <c r="G34" s="42">
        <f t="shared" si="6"/>
        <v>2315750</v>
      </c>
    </row>
    <row r="35" spans="1:7" ht="24.95" customHeight="1" x14ac:dyDescent="0.25">
      <c r="A35" s="45">
        <v>1</v>
      </c>
      <c r="B35" s="43" t="s">
        <v>53</v>
      </c>
      <c r="C35" s="42">
        <f>C36+C37</f>
        <v>251918.56</v>
      </c>
      <c r="D35" s="42">
        <f t="shared" ref="D35:G35" si="7">D36+D37</f>
        <v>377200</v>
      </c>
      <c r="E35" s="42">
        <f t="shared" si="7"/>
        <v>381000</v>
      </c>
      <c r="F35" s="42">
        <f t="shared" si="7"/>
        <v>387900</v>
      </c>
      <c r="G35" s="42">
        <f t="shared" si="7"/>
        <v>406400</v>
      </c>
    </row>
    <row r="36" spans="1:7" ht="24.95" customHeight="1" x14ac:dyDescent="0.25">
      <c r="A36" s="35" t="s">
        <v>41</v>
      </c>
      <c r="B36" s="15" t="s">
        <v>53</v>
      </c>
      <c r="C36" s="16">
        <v>95969.77</v>
      </c>
      <c r="D36" s="16">
        <v>227700</v>
      </c>
      <c r="E36" s="16">
        <v>239500</v>
      </c>
      <c r="F36" s="16">
        <v>243900</v>
      </c>
      <c r="G36" s="16">
        <v>255700</v>
      </c>
    </row>
    <row r="37" spans="1:7" ht="30" customHeight="1" x14ac:dyDescent="0.25">
      <c r="A37" s="35" t="s">
        <v>42</v>
      </c>
      <c r="B37" s="18" t="s">
        <v>54</v>
      </c>
      <c r="C37" s="16">
        <v>155948.79</v>
      </c>
      <c r="D37" s="16">
        <v>149500</v>
      </c>
      <c r="E37" s="16">
        <v>141500</v>
      </c>
      <c r="F37" s="16">
        <v>144000</v>
      </c>
      <c r="G37" s="16">
        <v>150700</v>
      </c>
    </row>
    <row r="38" spans="1:7" ht="24.95" customHeight="1" x14ac:dyDescent="0.25">
      <c r="A38" s="45">
        <v>3</v>
      </c>
      <c r="B38" s="23" t="s">
        <v>55</v>
      </c>
      <c r="C38" s="42">
        <f>C39</f>
        <v>62697.58</v>
      </c>
      <c r="D38" s="42">
        <f t="shared" ref="D38:G38" si="8">D39</f>
        <v>71360</v>
      </c>
      <c r="E38" s="42">
        <f>E39</f>
        <v>65500</v>
      </c>
      <c r="F38" s="42">
        <f t="shared" si="8"/>
        <v>62500</v>
      </c>
      <c r="G38" s="42">
        <f t="shared" si="8"/>
        <v>62500</v>
      </c>
    </row>
    <row r="39" spans="1:7" ht="30" customHeight="1" x14ac:dyDescent="0.25">
      <c r="A39" s="35" t="s">
        <v>43</v>
      </c>
      <c r="B39" s="18" t="s">
        <v>55</v>
      </c>
      <c r="C39" s="37">
        <v>62697.58</v>
      </c>
      <c r="D39" s="37">
        <v>71360</v>
      </c>
      <c r="E39" s="37">
        <v>65500</v>
      </c>
      <c r="F39" s="16">
        <v>62500</v>
      </c>
      <c r="G39" s="16">
        <v>62500</v>
      </c>
    </row>
    <row r="40" spans="1:7" ht="24.95" customHeight="1" x14ac:dyDescent="0.25">
      <c r="A40" s="45" t="s">
        <v>50</v>
      </c>
      <c r="B40" s="23" t="s">
        <v>56</v>
      </c>
      <c r="C40" s="42">
        <f>C41</f>
        <v>69.98</v>
      </c>
      <c r="D40" s="42">
        <f t="shared" ref="D40:G40" si="9">D41</f>
        <v>500</v>
      </c>
      <c r="E40" s="42">
        <f t="shared" si="9"/>
        <v>0</v>
      </c>
      <c r="F40" s="42">
        <f t="shared" si="9"/>
        <v>0</v>
      </c>
      <c r="G40" s="42">
        <f t="shared" si="9"/>
        <v>0</v>
      </c>
    </row>
    <row r="41" spans="1:7" ht="24.95" customHeight="1" x14ac:dyDescent="0.25">
      <c r="A41" s="35" t="s">
        <v>44</v>
      </c>
      <c r="B41" s="19" t="s">
        <v>57</v>
      </c>
      <c r="C41" s="38">
        <v>69.98</v>
      </c>
      <c r="D41" s="38">
        <v>500</v>
      </c>
      <c r="E41" s="38">
        <v>0</v>
      </c>
      <c r="F41" s="38">
        <v>0</v>
      </c>
      <c r="G41" s="38">
        <v>0</v>
      </c>
    </row>
    <row r="42" spans="1:7" ht="30" customHeight="1" x14ac:dyDescent="0.25">
      <c r="A42" s="45" t="s">
        <v>45</v>
      </c>
      <c r="B42" s="23" t="s">
        <v>58</v>
      </c>
      <c r="C42" s="46">
        <f>C43+C44+C45+C46+C47</f>
        <v>1579669.16</v>
      </c>
      <c r="D42" s="46">
        <f t="shared" ref="D42:G42" si="10">D43+D44+D45+D46+D47</f>
        <v>1873570</v>
      </c>
      <c r="E42" s="46">
        <f t="shared" si="10"/>
        <v>1885070</v>
      </c>
      <c r="F42" s="46">
        <f t="shared" si="10"/>
        <v>1837850</v>
      </c>
      <c r="G42" s="46">
        <f t="shared" si="10"/>
        <v>1837850</v>
      </c>
    </row>
    <row r="43" spans="1:7" ht="30" customHeight="1" x14ac:dyDescent="0.25">
      <c r="A43" s="35" t="s">
        <v>148</v>
      </c>
      <c r="B43" s="18" t="s">
        <v>145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</row>
    <row r="44" spans="1:7" ht="30" customHeight="1" x14ac:dyDescent="0.25">
      <c r="A44" s="35" t="s">
        <v>148</v>
      </c>
      <c r="B44" s="18" t="s">
        <v>146</v>
      </c>
      <c r="C44" s="65">
        <v>0</v>
      </c>
      <c r="D44" s="65">
        <v>0</v>
      </c>
      <c r="E44" s="65">
        <v>30950</v>
      </c>
      <c r="F44" s="65">
        <v>0</v>
      </c>
      <c r="G44" s="65">
        <v>0</v>
      </c>
    </row>
    <row r="45" spans="1:7" ht="24.95" customHeight="1" x14ac:dyDescent="0.25">
      <c r="A45" s="35" t="s">
        <v>46</v>
      </c>
      <c r="B45" s="18" t="s">
        <v>59</v>
      </c>
      <c r="C45" s="16">
        <v>1572296.03</v>
      </c>
      <c r="D45" s="16">
        <v>1865800</v>
      </c>
      <c r="E45" s="16">
        <v>1849920</v>
      </c>
      <c r="F45" s="16">
        <v>1837850</v>
      </c>
      <c r="G45" s="16">
        <v>1837850</v>
      </c>
    </row>
    <row r="46" spans="1:7" ht="24.95" customHeight="1" x14ac:dyDescent="0.25">
      <c r="A46" s="35" t="s">
        <v>47</v>
      </c>
      <c r="B46" s="18" t="s">
        <v>60</v>
      </c>
      <c r="C46" s="16">
        <v>7373.13</v>
      </c>
      <c r="D46" s="16">
        <v>7770</v>
      </c>
      <c r="E46" s="16">
        <v>0</v>
      </c>
      <c r="F46" s="16">
        <v>0</v>
      </c>
      <c r="G46" s="16">
        <v>0</v>
      </c>
    </row>
    <row r="47" spans="1:7" ht="24.95" customHeight="1" x14ac:dyDescent="0.25">
      <c r="A47" s="35" t="s">
        <v>47</v>
      </c>
      <c r="B47" s="18" t="s">
        <v>147</v>
      </c>
      <c r="C47" s="16">
        <v>0</v>
      </c>
      <c r="D47" s="16">
        <v>0</v>
      </c>
      <c r="E47" s="16">
        <v>4200</v>
      </c>
      <c r="F47" s="16">
        <v>0</v>
      </c>
      <c r="G47" s="16">
        <v>0</v>
      </c>
    </row>
    <row r="48" spans="1:7" ht="24.95" customHeight="1" x14ac:dyDescent="0.25">
      <c r="A48" s="45" t="s">
        <v>51</v>
      </c>
      <c r="B48" s="23" t="s">
        <v>61</v>
      </c>
      <c r="C48" s="42">
        <f>C49</f>
        <v>11711.37</v>
      </c>
      <c r="D48" s="42">
        <f t="shared" ref="D48:G48" si="11">D49</f>
        <v>24390</v>
      </c>
      <c r="E48" s="42">
        <f t="shared" si="11"/>
        <v>9000</v>
      </c>
      <c r="F48" s="42">
        <f t="shared" si="11"/>
        <v>9000</v>
      </c>
      <c r="G48" s="42">
        <f t="shared" si="11"/>
        <v>9000</v>
      </c>
    </row>
    <row r="49" spans="1:7" ht="24.95" customHeight="1" x14ac:dyDescent="0.25">
      <c r="A49" s="35" t="s">
        <v>48</v>
      </c>
      <c r="B49" s="18" t="s">
        <v>61</v>
      </c>
      <c r="C49" s="16">
        <v>11711.37</v>
      </c>
      <c r="D49" s="16">
        <v>24390</v>
      </c>
      <c r="E49" s="16">
        <v>9000</v>
      </c>
      <c r="F49" s="16">
        <v>9000</v>
      </c>
      <c r="G49" s="16">
        <v>9000</v>
      </c>
    </row>
    <row r="50" spans="1:7" ht="30" customHeight="1" x14ac:dyDescent="0.25">
      <c r="A50" s="45" t="s">
        <v>52</v>
      </c>
      <c r="B50" s="23" t="s">
        <v>62</v>
      </c>
      <c r="C50" s="46">
        <f>C51</f>
        <v>0</v>
      </c>
      <c r="D50" s="46">
        <f>D51</f>
        <v>0</v>
      </c>
      <c r="E50" s="46">
        <f t="shared" ref="E50:G50" si="12">E51</f>
        <v>0</v>
      </c>
      <c r="F50" s="46">
        <f t="shared" si="12"/>
        <v>0</v>
      </c>
      <c r="G50" s="46">
        <f t="shared" si="12"/>
        <v>0</v>
      </c>
    </row>
    <row r="51" spans="1:7" ht="30" customHeight="1" x14ac:dyDescent="0.25">
      <c r="A51" s="35" t="s">
        <v>49</v>
      </c>
      <c r="B51" s="18" t="s">
        <v>62</v>
      </c>
      <c r="C51" s="16"/>
      <c r="D51" s="16">
        <v>0</v>
      </c>
      <c r="E51" s="16">
        <v>0</v>
      </c>
      <c r="F51" s="16">
        <v>0</v>
      </c>
      <c r="G51" s="16">
        <v>0</v>
      </c>
    </row>
    <row r="52" spans="1:7" ht="15" customHeight="1" x14ac:dyDescent="0.25">
      <c r="A52" s="8"/>
      <c r="B52" s="9"/>
      <c r="C52" s="5"/>
      <c r="D52" s="5"/>
      <c r="E52" s="5"/>
      <c r="F52" s="5"/>
      <c r="G52" s="5"/>
    </row>
    <row r="53" spans="1:7" ht="15" customHeight="1" x14ac:dyDescent="0.25">
      <c r="A53" s="8"/>
      <c r="B53" s="10"/>
      <c r="C53" s="6"/>
      <c r="D53" s="6"/>
      <c r="E53" s="6"/>
      <c r="F53" s="6"/>
      <c r="G53" s="6"/>
    </row>
    <row r="54" spans="1:7" ht="15" customHeight="1" x14ac:dyDescent="0.25">
      <c r="A54" s="8"/>
      <c r="B54" s="10"/>
      <c r="C54" s="7"/>
      <c r="D54" s="7"/>
      <c r="E54" s="7"/>
      <c r="F54" s="7"/>
      <c r="G54" s="7"/>
    </row>
    <row r="55" spans="1:7" ht="15" customHeight="1" x14ac:dyDescent="0.25">
      <c r="A55" s="9"/>
      <c r="B55" s="5"/>
      <c r="C55" s="7"/>
      <c r="D55" s="7"/>
      <c r="E55" s="7"/>
      <c r="F55" s="7"/>
      <c r="G55" s="7"/>
    </row>
    <row r="56" spans="1:7" ht="15" customHeight="1" x14ac:dyDescent="0.25">
      <c r="A56" s="10"/>
      <c r="B56" s="5"/>
      <c r="C56" s="7"/>
      <c r="D56" s="7"/>
      <c r="E56" s="7"/>
      <c r="F56" s="7"/>
      <c r="G56" s="7"/>
    </row>
    <row r="57" spans="1:7" ht="15" customHeight="1" x14ac:dyDescent="0.25">
      <c r="A57" s="10"/>
      <c r="B57" s="5"/>
      <c r="C57" s="7"/>
      <c r="D57" s="7"/>
      <c r="E57" s="7"/>
      <c r="F57" s="7"/>
      <c r="G57" s="7"/>
    </row>
    <row r="58" spans="1:7" x14ac:dyDescent="0.25">
      <c r="A58" s="5"/>
    </row>
    <row r="59" spans="1:7" x14ac:dyDescent="0.25">
      <c r="A59" s="5"/>
    </row>
    <row r="60" spans="1:7" x14ac:dyDescent="0.25">
      <c r="A60" s="5"/>
    </row>
  </sheetData>
  <mergeCells count="6">
    <mergeCell ref="B9:F9"/>
    <mergeCell ref="A1:B1"/>
    <mergeCell ref="A2:B2"/>
    <mergeCell ref="A3:B3"/>
    <mergeCell ref="B6:F6"/>
    <mergeCell ref="B7:F7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K8" sqref="K8"/>
    </sheetView>
  </sheetViews>
  <sheetFormatPr defaultRowHeight="15" x14ac:dyDescent="0.25"/>
  <cols>
    <col min="1" max="1" width="8.28515625" customWidth="1"/>
    <col min="2" max="2" width="38.42578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153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" customHeight="1" x14ac:dyDescent="0.25">
      <c r="B9" s="71" t="s">
        <v>67</v>
      </c>
      <c r="C9" s="71"/>
      <c r="D9" s="71"/>
      <c r="E9" s="71"/>
      <c r="F9" s="71"/>
    </row>
    <row r="10" spans="1:12" ht="15" customHeight="1" x14ac:dyDescent="0.25">
      <c r="A10" s="34"/>
      <c r="B10" s="13"/>
      <c r="C10" s="14"/>
      <c r="D10" s="14"/>
      <c r="E10" s="14"/>
      <c r="F10" s="14"/>
      <c r="G10" s="14"/>
    </row>
    <row r="11" spans="1:12" ht="30" customHeight="1" x14ac:dyDescent="0.25">
      <c r="A11" s="25" t="s">
        <v>28</v>
      </c>
      <c r="B11" s="26" t="s">
        <v>19</v>
      </c>
      <c r="C11" s="23" t="s">
        <v>140</v>
      </c>
      <c r="D11" s="23" t="s">
        <v>141</v>
      </c>
      <c r="E11" s="23" t="s">
        <v>142</v>
      </c>
      <c r="F11" s="23" t="s">
        <v>143</v>
      </c>
      <c r="G11" s="23" t="s">
        <v>144</v>
      </c>
    </row>
    <row r="12" spans="1:12" ht="20.100000000000001" customHeight="1" x14ac:dyDescent="0.25">
      <c r="A12" s="27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8">
        <v>7</v>
      </c>
    </row>
    <row r="13" spans="1:12" ht="24.95" customHeight="1" x14ac:dyDescent="0.25">
      <c r="A13" s="43"/>
      <c r="B13" s="43" t="s">
        <v>31</v>
      </c>
      <c r="C13" s="42">
        <f>C14+C17+C19+C21+C24+C26</f>
        <v>1906066.65</v>
      </c>
      <c r="D13" s="42">
        <f t="shared" ref="D13:G13" si="0">D14+D17+D19+D21+D24+D26</f>
        <v>2347020</v>
      </c>
      <c r="E13" s="42">
        <f>E14+E17+E19+E21+E24+E26</f>
        <v>2340570</v>
      </c>
      <c r="F13" s="42">
        <f t="shared" si="0"/>
        <v>2297250</v>
      </c>
      <c r="G13" s="42">
        <f t="shared" si="0"/>
        <v>2315750</v>
      </c>
    </row>
    <row r="14" spans="1:12" ht="24.95" customHeight="1" x14ac:dyDescent="0.25">
      <c r="A14" s="47" t="s">
        <v>63</v>
      </c>
      <c r="B14" s="48" t="s">
        <v>65</v>
      </c>
      <c r="C14" s="49">
        <f>C15</f>
        <v>1906066.65</v>
      </c>
      <c r="D14" s="49">
        <f t="shared" ref="D14:G14" si="1">D15</f>
        <v>2347020</v>
      </c>
      <c r="E14" s="49">
        <f t="shared" si="1"/>
        <v>2340570</v>
      </c>
      <c r="F14" s="49">
        <f t="shared" si="1"/>
        <v>2297250</v>
      </c>
      <c r="G14" s="49">
        <f t="shared" si="1"/>
        <v>2315750</v>
      </c>
    </row>
    <row r="15" spans="1:12" ht="24.95" customHeight="1" x14ac:dyDescent="0.25">
      <c r="A15" s="50" t="s">
        <v>64</v>
      </c>
      <c r="B15" s="43" t="s">
        <v>66</v>
      </c>
      <c r="C15" s="42">
        <f>'RAČUN PRIHODA I RASHODA PO IF'!C34</f>
        <v>1906066.65</v>
      </c>
      <c r="D15" s="42">
        <f>'RAČUN PRIHODA I RASHODA PO IF'!D34</f>
        <v>2347020</v>
      </c>
      <c r="E15" s="42">
        <f>'RAČUN PRIHODA I RASHODA PO IF'!E34</f>
        <v>2340570</v>
      </c>
      <c r="F15" s="42">
        <f>'RAČUN PRIHODA I RASHODA PO IF'!F34</f>
        <v>2297250</v>
      </c>
      <c r="G15" s="42">
        <f>'RAČUN PRIHODA I RASHODA PO IF'!G34</f>
        <v>2315750</v>
      </c>
    </row>
    <row r="16" spans="1:12" ht="30" customHeight="1" x14ac:dyDescent="0.25">
      <c r="A16" s="36"/>
      <c r="B16" s="13"/>
      <c r="C16" s="11"/>
      <c r="D16" s="11"/>
      <c r="E16" s="11"/>
      <c r="F16" s="11"/>
      <c r="G16" s="11"/>
    </row>
    <row r="17" spans="1:7" ht="24.95" customHeight="1" x14ac:dyDescent="0.25">
      <c r="A17" s="39"/>
      <c r="B17" s="13"/>
      <c r="C17" s="11"/>
      <c r="D17" s="11"/>
      <c r="E17" s="11"/>
      <c r="F17" s="11"/>
      <c r="G17" s="11"/>
    </row>
    <row r="18" spans="1:7" ht="30" customHeight="1" x14ac:dyDescent="0.25">
      <c r="A18" s="36"/>
      <c r="B18" s="13"/>
      <c r="C18" s="40"/>
      <c r="D18" s="40"/>
      <c r="E18" s="40"/>
      <c r="F18" s="11"/>
      <c r="G18" s="11"/>
    </row>
    <row r="19" spans="1:7" ht="24.95" customHeight="1" x14ac:dyDescent="0.25">
      <c r="A19" s="39"/>
      <c r="B19" s="13"/>
      <c r="C19" s="11"/>
      <c r="D19" s="11"/>
      <c r="E19" s="11"/>
      <c r="F19" s="11"/>
      <c r="G19" s="11"/>
    </row>
    <row r="20" spans="1:7" ht="24.95" customHeight="1" x14ac:dyDescent="0.25">
      <c r="A20" s="36"/>
      <c r="B20" s="14"/>
      <c r="C20" s="41"/>
      <c r="D20" s="41"/>
      <c r="E20" s="41"/>
      <c r="F20" s="41"/>
      <c r="G20" s="41"/>
    </row>
    <row r="21" spans="1:7" ht="30" customHeight="1" x14ac:dyDescent="0.25">
      <c r="A21" s="39"/>
      <c r="B21" s="13"/>
      <c r="C21" s="40"/>
      <c r="D21" s="40"/>
      <c r="E21" s="40"/>
      <c r="F21" s="40"/>
      <c r="G21" s="40"/>
    </row>
    <row r="22" spans="1:7" ht="24.95" customHeight="1" x14ac:dyDescent="0.25">
      <c r="A22" s="36"/>
      <c r="B22" s="13"/>
      <c r="C22" s="11"/>
      <c r="D22" s="11"/>
      <c r="E22" s="11"/>
      <c r="F22" s="11"/>
      <c r="G22" s="11"/>
    </row>
    <row r="23" spans="1:7" ht="24.95" customHeight="1" x14ac:dyDescent="0.25">
      <c r="A23" s="36"/>
      <c r="B23" s="13"/>
      <c r="C23" s="11"/>
      <c r="D23" s="11"/>
      <c r="E23" s="11"/>
      <c r="F23" s="11"/>
      <c r="G23" s="11"/>
    </row>
    <row r="24" spans="1:7" ht="24.95" customHeight="1" x14ac:dyDescent="0.25">
      <c r="A24" s="39"/>
      <c r="B24" s="13"/>
      <c r="C24" s="11"/>
      <c r="D24" s="11"/>
      <c r="E24" s="11"/>
      <c r="F24" s="11"/>
      <c r="G24" s="11"/>
    </row>
    <row r="25" spans="1:7" ht="24.95" customHeight="1" x14ac:dyDescent="0.25">
      <c r="A25" s="36"/>
      <c r="B25" s="13"/>
      <c r="C25" s="11"/>
      <c r="D25" s="11"/>
      <c r="E25" s="11"/>
      <c r="F25" s="11"/>
      <c r="G25" s="11"/>
    </row>
    <row r="26" spans="1:7" ht="30" customHeight="1" x14ac:dyDescent="0.25">
      <c r="A26" s="39"/>
      <c r="B26" s="13"/>
      <c r="C26" s="40"/>
      <c r="D26" s="40"/>
      <c r="E26" s="40"/>
      <c r="F26" s="40"/>
      <c r="G26" s="40"/>
    </row>
    <row r="27" spans="1:7" ht="30" customHeight="1" x14ac:dyDescent="0.25">
      <c r="A27" s="36"/>
      <c r="B27" s="13"/>
      <c r="C27" s="11"/>
      <c r="D27" s="11"/>
      <c r="E27" s="11"/>
      <c r="F27" s="11"/>
      <c r="G27" s="11"/>
    </row>
    <row r="28" spans="1:7" ht="15" customHeight="1" x14ac:dyDescent="0.25">
      <c r="A28" s="8"/>
      <c r="B28" s="9"/>
      <c r="C28" s="5"/>
      <c r="D28" s="5"/>
      <c r="E28" s="5"/>
      <c r="F28" s="5"/>
      <c r="G28" s="5"/>
    </row>
    <row r="29" spans="1:7" ht="15" customHeight="1" x14ac:dyDescent="0.25">
      <c r="A29" s="8"/>
      <c r="B29" s="10"/>
      <c r="C29" s="6"/>
      <c r="D29" s="6"/>
      <c r="E29" s="6"/>
      <c r="F29" s="6"/>
      <c r="G29" s="6"/>
    </row>
    <row r="30" spans="1:7" ht="15" customHeight="1" x14ac:dyDescent="0.25">
      <c r="A30" s="8"/>
      <c r="B30" s="10"/>
      <c r="C30" s="7"/>
      <c r="D30" s="7"/>
      <c r="E30" s="7"/>
      <c r="F30" s="7"/>
      <c r="G30" s="7"/>
    </row>
    <row r="31" spans="1:7" ht="15" customHeight="1" x14ac:dyDescent="0.25">
      <c r="A31" s="9"/>
      <c r="B31" s="5"/>
      <c r="C31" s="7"/>
      <c r="D31" s="7"/>
      <c r="E31" s="7"/>
      <c r="F31" s="7"/>
      <c r="G31" s="7"/>
    </row>
    <row r="32" spans="1:7" ht="15" customHeight="1" x14ac:dyDescent="0.25">
      <c r="A32" s="10"/>
      <c r="B32" s="5"/>
      <c r="C32" s="7"/>
      <c r="D32" s="7"/>
      <c r="E32" s="7"/>
      <c r="F32" s="7"/>
      <c r="G32" s="7"/>
    </row>
    <row r="33" spans="1:7" ht="15" customHeight="1" x14ac:dyDescent="0.25">
      <c r="A33" s="10"/>
      <c r="B33" s="5"/>
      <c r="C33" s="7"/>
      <c r="D33" s="7"/>
      <c r="E33" s="7"/>
      <c r="F33" s="7"/>
      <c r="G33" s="7"/>
    </row>
    <row r="34" spans="1:7" x14ac:dyDescent="0.25">
      <c r="A34" s="5"/>
    </row>
    <row r="35" spans="1:7" x14ac:dyDescent="0.25">
      <c r="A35" s="5"/>
    </row>
    <row r="36" spans="1:7" x14ac:dyDescent="0.25">
      <c r="A36" s="5"/>
    </row>
  </sheetData>
  <mergeCells count="6">
    <mergeCell ref="B9:F9"/>
    <mergeCell ref="A1:B1"/>
    <mergeCell ref="A2:B2"/>
    <mergeCell ref="A3:B3"/>
    <mergeCell ref="B6:F6"/>
    <mergeCell ref="B7:F7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M16" sqref="M16"/>
    </sheetView>
  </sheetViews>
  <sheetFormatPr defaultRowHeight="15" x14ac:dyDescent="0.25"/>
  <cols>
    <col min="1" max="1" width="8.28515625" customWidth="1"/>
    <col min="2" max="2" width="38.42578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153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3">
      <c r="A8" s="20"/>
      <c r="B8" s="44"/>
      <c r="C8" s="44"/>
      <c r="D8" s="44"/>
      <c r="E8" s="44"/>
      <c r="F8" s="44"/>
      <c r="G8" s="4"/>
      <c r="H8" s="4"/>
      <c r="I8" s="4"/>
      <c r="J8" s="4"/>
      <c r="K8" s="4"/>
      <c r="L8" s="4"/>
    </row>
    <row r="9" spans="1:12" ht="24.95" customHeight="1" x14ac:dyDescent="0.3">
      <c r="A9" s="20"/>
      <c r="B9" s="73" t="s">
        <v>68</v>
      </c>
      <c r="C9" s="73"/>
      <c r="D9" s="73"/>
      <c r="E9" s="73"/>
      <c r="F9" s="73"/>
      <c r="G9" s="4"/>
      <c r="H9" s="4"/>
      <c r="I9" s="4"/>
      <c r="J9" s="4"/>
      <c r="K9" s="4"/>
      <c r="L9" s="4"/>
    </row>
    <row r="10" spans="1:12" ht="15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5" customHeight="1" x14ac:dyDescent="0.25">
      <c r="B11" s="71" t="s">
        <v>69</v>
      </c>
      <c r="C11" s="71"/>
      <c r="D11" s="71"/>
      <c r="E11" s="71"/>
      <c r="F11" s="71"/>
    </row>
    <row r="12" spans="1:12" ht="15" customHeight="1" x14ac:dyDescent="0.25"/>
    <row r="13" spans="1:12" ht="30" customHeight="1" x14ac:dyDescent="0.25">
      <c r="A13" s="25" t="s">
        <v>28</v>
      </c>
      <c r="B13" s="26" t="s">
        <v>19</v>
      </c>
      <c r="C13" s="23" t="s">
        <v>140</v>
      </c>
      <c r="D13" s="23" t="s">
        <v>141</v>
      </c>
      <c r="E13" s="23" t="s">
        <v>142</v>
      </c>
      <c r="F13" s="23" t="s">
        <v>143</v>
      </c>
      <c r="G13" s="23" t="s">
        <v>144</v>
      </c>
    </row>
    <row r="14" spans="1:12" ht="20.100000000000001" customHeight="1" x14ac:dyDescent="0.25">
      <c r="A14" s="27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8">
        <v>7</v>
      </c>
    </row>
    <row r="15" spans="1:12" ht="30" customHeight="1" x14ac:dyDescent="0.25">
      <c r="A15" s="33">
        <v>8</v>
      </c>
      <c r="B15" s="23" t="s">
        <v>70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12" ht="30" customHeight="1" x14ac:dyDescent="0.25">
      <c r="A16" s="17">
        <v>84</v>
      </c>
      <c r="B16" s="18" t="s">
        <v>71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24.95" customHeight="1" x14ac:dyDescent="0.25">
      <c r="A17" s="17" t="s">
        <v>72</v>
      </c>
      <c r="B17" s="15" t="s">
        <v>72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ht="15" customHeight="1" x14ac:dyDescent="0.25">
      <c r="A18" s="12"/>
      <c r="B18" s="13"/>
      <c r="C18" s="14"/>
      <c r="D18" s="14"/>
      <c r="E18" s="14"/>
      <c r="F18" s="14"/>
      <c r="G18" s="14"/>
    </row>
    <row r="19" spans="1:7" ht="30" customHeight="1" x14ac:dyDescent="0.25">
      <c r="A19" s="25" t="s">
        <v>28</v>
      </c>
      <c r="B19" s="26" t="s">
        <v>19</v>
      </c>
      <c r="C19" s="23" t="s">
        <v>140</v>
      </c>
      <c r="D19" s="23" t="s">
        <v>141</v>
      </c>
      <c r="E19" s="23" t="s">
        <v>142</v>
      </c>
      <c r="F19" s="23" t="s">
        <v>143</v>
      </c>
      <c r="G19" s="23" t="s">
        <v>144</v>
      </c>
    </row>
    <row r="20" spans="1:7" ht="20.100000000000001" customHeight="1" x14ac:dyDescent="0.25">
      <c r="A20" s="27">
        <v>1</v>
      </c>
      <c r="B20" s="24">
        <v>2</v>
      </c>
      <c r="C20" s="24">
        <v>3</v>
      </c>
      <c r="D20" s="24">
        <v>4</v>
      </c>
      <c r="E20" s="24">
        <v>5</v>
      </c>
      <c r="F20" s="24">
        <v>6</v>
      </c>
      <c r="G20" s="28">
        <v>7</v>
      </c>
    </row>
    <row r="21" spans="1:7" ht="30" customHeight="1" x14ac:dyDescent="0.25">
      <c r="A21" s="33">
        <v>5</v>
      </c>
      <c r="B21" s="23" t="s">
        <v>73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ht="30" customHeight="1" x14ac:dyDescent="0.25">
      <c r="A22" s="30">
        <v>54</v>
      </c>
      <c r="B22" s="1" t="s">
        <v>74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ht="24.95" customHeight="1" x14ac:dyDescent="0.25">
      <c r="A23" s="17" t="s">
        <v>72</v>
      </c>
      <c r="B23" s="15" t="s">
        <v>72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ht="15" customHeight="1" x14ac:dyDescent="0.25">
      <c r="A24" s="10"/>
      <c r="B24" s="10"/>
      <c r="C24" s="7"/>
      <c r="D24" s="7"/>
      <c r="E24" s="7"/>
      <c r="F24" s="7"/>
      <c r="G24" s="7"/>
    </row>
    <row r="25" spans="1:7" ht="15" customHeight="1" x14ac:dyDescent="0.25">
      <c r="A25" s="10"/>
      <c r="B25" s="10"/>
      <c r="C25" s="7"/>
      <c r="D25" s="7"/>
      <c r="E25" s="7"/>
      <c r="F25" s="7"/>
      <c r="G25" s="7"/>
    </row>
    <row r="26" spans="1:7" ht="15" customHeight="1" x14ac:dyDescent="0.25">
      <c r="A26" s="5"/>
      <c r="B26" s="5"/>
      <c r="C26" s="7"/>
      <c r="D26" s="7"/>
      <c r="E26" s="7"/>
      <c r="F26" s="7"/>
      <c r="G26" s="7"/>
    </row>
    <row r="27" spans="1:7" ht="15" customHeight="1" x14ac:dyDescent="0.25">
      <c r="A27" s="8"/>
      <c r="B27" s="8"/>
      <c r="C27" s="8"/>
      <c r="D27" s="8"/>
      <c r="E27" s="8"/>
      <c r="F27" s="8"/>
      <c r="G27" s="8"/>
    </row>
    <row r="28" spans="1:7" ht="15" customHeight="1" x14ac:dyDescent="0.25">
      <c r="A28" s="8"/>
      <c r="B28" s="8"/>
      <c r="C28" s="10"/>
      <c r="D28" s="10"/>
      <c r="E28" s="10"/>
      <c r="F28" s="8"/>
      <c r="G28" s="8"/>
    </row>
    <row r="29" spans="1:7" ht="15" customHeight="1" x14ac:dyDescent="0.25">
      <c r="A29" s="8"/>
      <c r="B29" s="8"/>
      <c r="C29" s="8"/>
      <c r="D29" s="8"/>
      <c r="E29" s="8"/>
      <c r="F29" s="8"/>
      <c r="G29" s="8"/>
    </row>
    <row r="30" spans="1:7" ht="15" customHeight="1" x14ac:dyDescent="0.25">
      <c r="A30" s="9"/>
      <c r="B30" s="9"/>
      <c r="C30" s="5"/>
      <c r="D30" s="5"/>
      <c r="E30" s="5"/>
      <c r="F30" s="5"/>
      <c r="G30" s="5"/>
    </row>
    <row r="31" spans="1:7" ht="15" customHeight="1" x14ac:dyDescent="0.25">
      <c r="A31" s="10"/>
      <c r="B31" s="10"/>
      <c r="C31" s="6"/>
      <c r="D31" s="6"/>
      <c r="E31" s="6"/>
      <c r="F31" s="6"/>
      <c r="G31" s="6"/>
    </row>
    <row r="32" spans="1:7" ht="15" customHeight="1" x14ac:dyDescent="0.25">
      <c r="A32" s="10"/>
      <c r="B32" s="10"/>
      <c r="C32" s="7"/>
      <c r="D32" s="7"/>
      <c r="E32" s="7"/>
      <c r="F32" s="7"/>
      <c r="G32" s="7"/>
    </row>
    <row r="33" spans="1:7" ht="15" customHeight="1" x14ac:dyDescent="0.25">
      <c r="A33" s="5"/>
      <c r="B33" s="5"/>
      <c r="C33" s="7"/>
      <c r="D33" s="7"/>
      <c r="E33" s="7"/>
      <c r="F33" s="7"/>
      <c r="G33" s="7"/>
    </row>
    <row r="34" spans="1:7" ht="15" customHeight="1" x14ac:dyDescent="0.25">
      <c r="A34" s="5"/>
      <c r="B34" s="5"/>
      <c r="C34" s="7"/>
      <c r="D34" s="7"/>
      <c r="E34" s="7"/>
      <c r="F34" s="7"/>
      <c r="G34" s="7"/>
    </row>
    <row r="35" spans="1:7" ht="15" customHeight="1" x14ac:dyDescent="0.25">
      <c r="A35" s="5"/>
      <c r="B35" s="5"/>
      <c r="C35" s="7"/>
      <c r="D35" s="7"/>
      <c r="E35" s="7"/>
      <c r="F35" s="7"/>
      <c r="G35" s="7"/>
    </row>
  </sheetData>
  <mergeCells count="7">
    <mergeCell ref="B11:F11"/>
    <mergeCell ref="A1:B1"/>
    <mergeCell ref="A2:B2"/>
    <mergeCell ref="A3:B3"/>
    <mergeCell ref="B6:F6"/>
    <mergeCell ref="B7:F7"/>
    <mergeCell ref="B9:F9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B6" sqref="B6:F6"/>
    </sheetView>
  </sheetViews>
  <sheetFormatPr defaultRowHeight="15" x14ac:dyDescent="0.25"/>
  <cols>
    <col min="1" max="1" width="8.28515625" customWidth="1"/>
    <col min="2" max="2" width="38.42578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154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" customHeight="1" x14ac:dyDescent="0.25">
      <c r="B9" s="71" t="s">
        <v>77</v>
      </c>
      <c r="C9" s="71"/>
      <c r="D9" s="71"/>
      <c r="E9" s="71"/>
      <c r="F9" s="71"/>
    </row>
    <row r="10" spans="1:12" ht="15" customHeight="1" x14ac:dyDescent="0.25"/>
    <row r="11" spans="1:12" ht="30" customHeight="1" x14ac:dyDescent="0.25">
      <c r="A11" s="25" t="s">
        <v>28</v>
      </c>
      <c r="B11" s="26" t="s">
        <v>19</v>
      </c>
      <c r="C11" s="23" t="s">
        <v>140</v>
      </c>
      <c r="D11" s="23" t="s">
        <v>141</v>
      </c>
      <c r="E11" s="23" t="s">
        <v>142</v>
      </c>
      <c r="F11" s="23" t="s">
        <v>143</v>
      </c>
      <c r="G11" s="23" t="s">
        <v>144</v>
      </c>
    </row>
    <row r="12" spans="1:12" ht="20.100000000000001" customHeight="1" x14ac:dyDescent="0.25">
      <c r="A12" s="27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8">
        <v>7</v>
      </c>
    </row>
    <row r="13" spans="1:12" ht="24.95" customHeight="1" x14ac:dyDescent="0.25">
      <c r="A13" s="43"/>
      <c r="B13" s="43" t="s">
        <v>75</v>
      </c>
      <c r="C13" s="42">
        <f>C14+C17+C19+C21+C24+C26</f>
        <v>0</v>
      </c>
      <c r="D13" s="42">
        <f t="shared" ref="D13:G13" si="0">D14+D17+D19+D21+D24+D26</f>
        <v>0</v>
      </c>
      <c r="E13" s="42">
        <f t="shared" si="0"/>
        <v>0</v>
      </c>
      <c r="F13" s="42">
        <f t="shared" si="0"/>
        <v>0</v>
      </c>
      <c r="G13" s="42">
        <f t="shared" si="0"/>
        <v>0</v>
      </c>
    </row>
    <row r="14" spans="1:12" ht="24.95" customHeight="1" x14ac:dyDescent="0.25">
      <c r="A14" s="45">
        <v>1</v>
      </c>
      <c r="B14" s="43" t="s">
        <v>53</v>
      </c>
      <c r="C14" s="42">
        <f>C15+C16</f>
        <v>0</v>
      </c>
      <c r="D14" s="42">
        <f t="shared" ref="D14:G14" si="1">D15+D16</f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</row>
    <row r="15" spans="1:12" ht="24.95" customHeight="1" x14ac:dyDescent="0.25">
      <c r="A15" s="35" t="s">
        <v>41</v>
      </c>
      <c r="B15" s="15" t="s">
        <v>53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12" ht="30" customHeight="1" x14ac:dyDescent="0.25">
      <c r="A16" s="35" t="s">
        <v>42</v>
      </c>
      <c r="B16" s="18" t="s">
        <v>54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24.95" customHeight="1" x14ac:dyDescent="0.25">
      <c r="A17" s="45">
        <v>3</v>
      </c>
      <c r="B17" s="23" t="s">
        <v>55</v>
      </c>
      <c r="C17" s="42">
        <f>C18</f>
        <v>0</v>
      </c>
      <c r="D17" s="42">
        <f t="shared" ref="D17:G17" si="2">D18</f>
        <v>0</v>
      </c>
      <c r="E17" s="42">
        <f t="shared" si="2"/>
        <v>0</v>
      </c>
      <c r="F17" s="42">
        <f t="shared" si="2"/>
        <v>0</v>
      </c>
      <c r="G17" s="42">
        <f t="shared" si="2"/>
        <v>0</v>
      </c>
    </row>
    <row r="18" spans="1:7" ht="24.95" customHeight="1" x14ac:dyDescent="0.25">
      <c r="A18" s="35" t="s">
        <v>43</v>
      </c>
      <c r="B18" s="18" t="s">
        <v>55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ht="24.95" customHeight="1" x14ac:dyDescent="0.25">
      <c r="A19" s="45" t="s">
        <v>50</v>
      </c>
      <c r="B19" s="23" t="s">
        <v>56</v>
      </c>
      <c r="C19" s="42">
        <f>C20</f>
        <v>0</v>
      </c>
      <c r="D19" s="42">
        <f t="shared" ref="D19:G19" si="3">D20</f>
        <v>0</v>
      </c>
      <c r="E19" s="42">
        <f t="shared" si="3"/>
        <v>0</v>
      </c>
      <c r="F19" s="42">
        <f t="shared" si="3"/>
        <v>0</v>
      </c>
      <c r="G19" s="42">
        <f t="shared" si="3"/>
        <v>0</v>
      </c>
    </row>
    <row r="20" spans="1:7" ht="24.95" customHeight="1" x14ac:dyDescent="0.25">
      <c r="A20" s="35" t="s">
        <v>44</v>
      </c>
      <c r="B20" s="19" t="s">
        <v>57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24.95" customHeight="1" x14ac:dyDescent="0.25">
      <c r="A21" s="45" t="s">
        <v>45</v>
      </c>
      <c r="B21" s="23" t="s">
        <v>58</v>
      </c>
      <c r="C21" s="46">
        <f>C22+C23</f>
        <v>0</v>
      </c>
      <c r="D21" s="46">
        <f t="shared" ref="D21:G21" si="4">D22+D23</f>
        <v>0</v>
      </c>
      <c r="E21" s="46">
        <f t="shared" si="4"/>
        <v>0</v>
      </c>
      <c r="F21" s="46">
        <f t="shared" si="4"/>
        <v>0</v>
      </c>
      <c r="G21" s="46">
        <f t="shared" si="4"/>
        <v>0</v>
      </c>
    </row>
    <row r="22" spans="1:7" ht="24.95" customHeight="1" x14ac:dyDescent="0.25">
      <c r="A22" s="35" t="s">
        <v>46</v>
      </c>
      <c r="B22" s="18" t="s">
        <v>59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ht="24.95" customHeight="1" x14ac:dyDescent="0.25">
      <c r="A23" s="35" t="s">
        <v>47</v>
      </c>
      <c r="B23" s="18" t="s">
        <v>60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ht="24.95" customHeight="1" x14ac:dyDescent="0.25">
      <c r="A24" s="45" t="s">
        <v>51</v>
      </c>
      <c r="B24" s="23" t="s">
        <v>61</v>
      </c>
      <c r="C24" s="42">
        <f>C25</f>
        <v>0</v>
      </c>
      <c r="D24" s="42">
        <f t="shared" ref="D24:G24" si="5">D25</f>
        <v>0</v>
      </c>
      <c r="E24" s="42">
        <f t="shared" si="5"/>
        <v>0</v>
      </c>
      <c r="F24" s="42">
        <f t="shared" si="5"/>
        <v>0</v>
      </c>
      <c r="G24" s="42">
        <f t="shared" si="5"/>
        <v>0</v>
      </c>
    </row>
    <row r="25" spans="1:7" ht="24.95" customHeight="1" x14ac:dyDescent="0.25">
      <c r="A25" s="35" t="s">
        <v>48</v>
      </c>
      <c r="B25" s="18" t="s">
        <v>61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customHeight="1" x14ac:dyDescent="0.25">
      <c r="A26" s="45" t="s">
        <v>52</v>
      </c>
      <c r="B26" s="23" t="s">
        <v>62</v>
      </c>
      <c r="C26" s="42">
        <f>C27</f>
        <v>0</v>
      </c>
      <c r="D26" s="42">
        <f t="shared" ref="D26:G26" si="6">D27</f>
        <v>0</v>
      </c>
      <c r="E26" s="42">
        <f t="shared" si="6"/>
        <v>0</v>
      </c>
      <c r="F26" s="42">
        <f t="shared" si="6"/>
        <v>0</v>
      </c>
      <c r="G26" s="42">
        <f t="shared" si="6"/>
        <v>0</v>
      </c>
    </row>
    <row r="27" spans="1:7" ht="30" customHeight="1" x14ac:dyDescent="0.25">
      <c r="A27" s="35" t="s">
        <v>49</v>
      </c>
      <c r="B27" s="18" t="s">
        <v>62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15" customHeight="1" x14ac:dyDescent="0.25">
      <c r="A28" s="34"/>
      <c r="B28" s="13"/>
      <c r="C28" s="14"/>
      <c r="D28" s="14"/>
      <c r="E28" s="14"/>
      <c r="F28" s="14"/>
      <c r="G28" s="14"/>
    </row>
    <row r="29" spans="1:7" ht="30" customHeight="1" x14ac:dyDescent="0.25">
      <c r="A29" s="25" t="s">
        <v>28</v>
      </c>
      <c r="B29" s="26" t="s">
        <v>19</v>
      </c>
      <c r="C29" s="23" t="s">
        <v>140</v>
      </c>
      <c r="D29" s="23" t="s">
        <v>141</v>
      </c>
      <c r="E29" s="23" t="s">
        <v>142</v>
      </c>
      <c r="F29" s="23" t="s">
        <v>143</v>
      </c>
      <c r="G29" s="23" t="s">
        <v>144</v>
      </c>
    </row>
    <row r="30" spans="1:7" ht="20.100000000000001" customHeight="1" x14ac:dyDescent="0.25">
      <c r="A30" s="27">
        <v>1</v>
      </c>
      <c r="B30" s="24">
        <v>2</v>
      </c>
      <c r="C30" s="24">
        <v>3</v>
      </c>
      <c r="D30" s="24">
        <v>4</v>
      </c>
      <c r="E30" s="24">
        <v>5</v>
      </c>
      <c r="F30" s="24">
        <v>6</v>
      </c>
      <c r="G30" s="28">
        <v>7</v>
      </c>
    </row>
    <row r="31" spans="1:7" ht="24.95" customHeight="1" x14ac:dyDescent="0.25">
      <c r="A31" s="43"/>
      <c r="B31" s="43" t="s">
        <v>76</v>
      </c>
      <c r="C31" s="42">
        <f>C32+C35+C37+C39+C42+C44</f>
        <v>0</v>
      </c>
      <c r="D31" s="42">
        <f t="shared" ref="D31:G31" si="7">D32+D35+D37+D39+D42+D44</f>
        <v>0</v>
      </c>
      <c r="E31" s="42">
        <f>E32+E35+E37+E39+E42+E44</f>
        <v>0</v>
      </c>
      <c r="F31" s="42">
        <f t="shared" si="7"/>
        <v>0</v>
      </c>
      <c r="G31" s="42">
        <f t="shared" si="7"/>
        <v>0</v>
      </c>
    </row>
    <row r="32" spans="1:7" ht="24.95" customHeight="1" x14ac:dyDescent="0.25">
      <c r="A32" s="45">
        <v>1</v>
      </c>
      <c r="B32" s="43" t="s">
        <v>53</v>
      </c>
      <c r="C32" s="42">
        <f>C33+C34</f>
        <v>0</v>
      </c>
      <c r="D32" s="42">
        <f t="shared" ref="D32:G32" si="8">D33+D34</f>
        <v>0</v>
      </c>
      <c r="E32" s="42">
        <f t="shared" si="8"/>
        <v>0</v>
      </c>
      <c r="F32" s="42">
        <f t="shared" si="8"/>
        <v>0</v>
      </c>
      <c r="G32" s="42">
        <f t="shared" si="8"/>
        <v>0</v>
      </c>
    </row>
    <row r="33" spans="1:7" ht="24.95" customHeight="1" x14ac:dyDescent="0.25">
      <c r="A33" s="35" t="s">
        <v>41</v>
      </c>
      <c r="B33" s="15" t="s">
        <v>53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30" customHeight="1" x14ac:dyDescent="0.25">
      <c r="A34" s="35" t="s">
        <v>42</v>
      </c>
      <c r="B34" s="18" t="s">
        <v>54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24.95" customHeight="1" x14ac:dyDescent="0.25">
      <c r="A35" s="45">
        <v>3</v>
      </c>
      <c r="B35" s="23" t="s">
        <v>55</v>
      </c>
      <c r="C35" s="42">
        <f>C36</f>
        <v>0</v>
      </c>
      <c r="D35" s="42">
        <f t="shared" ref="D35:G35" si="9">D36</f>
        <v>0</v>
      </c>
      <c r="E35" s="42">
        <f>E36</f>
        <v>0</v>
      </c>
      <c r="F35" s="42">
        <f t="shared" si="9"/>
        <v>0</v>
      </c>
      <c r="G35" s="42">
        <f t="shared" si="9"/>
        <v>0</v>
      </c>
    </row>
    <row r="36" spans="1:7" ht="30" customHeight="1" x14ac:dyDescent="0.25">
      <c r="A36" s="35" t="s">
        <v>43</v>
      </c>
      <c r="B36" s="18" t="s">
        <v>55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ht="24.95" customHeight="1" x14ac:dyDescent="0.25">
      <c r="A37" s="45" t="s">
        <v>50</v>
      </c>
      <c r="B37" s="23" t="s">
        <v>56</v>
      </c>
      <c r="C37" s="42">
        <f>C38</f>
        <v>0</v>
      </c>
      <c r="D37" s="42">
        <f t="shared" ref="D37:G37" si="10">D38</f>
        <v>0</v>
      </c>
      <c r="E37" s="42">
        <f t="shared" si="10"/>
        <v>0</v>
      </c>
      <c r="F37" s="42">
        <f t="shared" si="10"/>
        <v>0</v>
      </c>
      <c r="G37" s="42">
        <f t="shared" si="10"/>
        <v>0</v>
      </c>
    </row>
    <row r="38" spans="1:7" ht="24.95" customHeight="1" x14ac:dyDescent="0.25">
      <c r="A38" s="35" t="s">
        <v>44</v>
      </c>
      <c r="B38" s="19" t="s">
        <v>57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</row>
    <row r="39" spans="1:7" ht="30" customHeight="1" x14ac:dyDescent="0.25">
      <c r="A39" s="45" t="s">
        <v>45</v>
      </c>
      <c r="B39" s="23" t="s">
        <v>58</v>
      </c>
      <c r="C39" s="46">
        <f>C40+C41</f>
        <v>0</v>
      </c>
      <c r="D39" s="46">
        <f t="shared" ref="D39:G39" si="11">D40+D41</f>
        <v>0</v>
      </c>
      <c r="E39" s="46">
        <f t="shared" si="11"/>
        <v>0</v>
      </c>
      <c r="F39" s="46">
        <f t="shared" si="11"/>
        <v>0</v>
      </c>
      <c r="G39" s="46">
        <f t="shared" si="11"/>
        <v>0</v>
      </c>
    </row>
    <row r="40" spans="1:7" ht="24.95" customHeight="1" x14ac:dyDescent="0.25">
      <c r="A40" s="35" t="s">
        <v>46</v>
      </c>
      <c r="B40" s="18" t="s">
        <v>59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ht="24.95" customHeight="1" x14ac:dyDescent="0.25">
      <c r="A41" s="35" t="s">
        <v>47</v>
      </c>
      <c r="B41" s="18" t="s">
        <v>60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ht="24.95" customHeight="1" x14ac:dyDescent="0.25">
      <c r="A42" s="45" t="s">
        <v>51</v>
      </c>
      <c r="B42" s="23" t="s">
        <v>61</v>
      </c>
      <c r="C42" s="42">
        <f>C43</f>
        <v>0</v>
      </c>
      <c r="D42" s="42">
        <f t="shared" ref="D42:G42" si="12">D43</f>
        <v>0</v>
      </c>
      <c r="E42" s="42">
        <f t="shared" si="12"/>
        <v>0</v>
      </c>
      <c r="F42" s="42">
        <f t="shared" si="12"/>
        <v>0</v>
      </c>
      <c r="G42" s="42">
        <f t="shared" si="12"/>
        <v>0</v>
      </c>
    </row>
    <row r="43" spans="1:7" ht="24.95" customHeight="1" x14ac:dyDescent="0.25">
      <c r="A43" s="35" t="s">
        <v>48</v>
      </c>
      <c r="B43" s="18" t="s">
        <v>61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ht="30" customHeight="1" x14ac:dyDescent="0.25">
      <c r="A44" s="45" t="s">
        <v>52</v>
      </c>
      <c r="B44" s="23" t="s">
        <v>62</v>
      </c>
      <c r="C44" s="46">
        <f>C45</f>
        <v>0</v>
      </c>
      <c r="D44" s="46">
        <f>D45</f>
        <v>0</v>
      </c>
      <c r="E44" s="46">
        <f t="shared" ref="E44:G44" si="13">E45</f>
        <v>0</v>
      </c>
      <c r="F44" s="46">
        <f t="shared" si="13"/>
        <v>0</v>
      </c>
      <c r="G44" s="46">
        <f t="shared" si="13"/>
        <v>0</v>
      </c>
    </row>
    <row r="45" spans="1:7" ht="30" customHeight="1" x14ac:dyDescent="0.25">
      <c r="A45" s="35" t="s">
        <v>49</v>
      </c>
      <c r="B45" s="18" t="s">
        <v>62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ht="15" customHeight="1" x14ac:dyDescent="0.25">
      <c r="A46" s="8"/>
      <c r="B46" s="9"/>
      <c r="C46" s="5"/>
      <c r="D46" s="5"/>
      <c r="E46" s="5"/>
      <c r="F46" s="5"/>
      <c r="G46" s="5"/>
    </row>
    <row r="47" spans="1:7" ht="15" customHeight="1" x14ac:dyDescent="0.25">
      <c r="A47" s="8"/>
      <c r="B47" s="10"/>
      <c r="C47" s="6"/>
      <c r="D47" s="6"/>
      <c r="E47" s="6"/>
      <c r="F47" s="6"/>
      <c r="G47" s="6"/>
    </row>
    <row r="48" spans="1:7" ht="15" customHeight="1" x14ac:dyDescent="0.25">
      <c r="A48" s="8"/>
      <c r="B48" s="10"/>
      <c r="C48" s="7"/>
      <c r="D48" s="7"/>
      <c r="E48" s="7"/>
      <c r="F48" s="7"/>
      <c r="G48" s="7"/>
    </row>
    <row r="49" spans="1:7" ht="15" customHeight="1" x14ac:dyDescent="0.25">
      <c r="A49" s="9"/>
      <c r="B49" s="5"/>
      <c r="C49" s="7"/>
      <c r="D49" s="7"/>
      <c r="E49" s="7"/>
      <c r="F49" s="7"/>
      <c r="G49" s="7"/>
    </row>
    <row r="50" spans="1:7" ht="15" customHeight="1" x14ac:dyDescent="0.25">
      <c r="A50" s="10"/>
      <c r="B50" s="5"/>
      <c r="C50" s="7"/>
      <c r="D50" s="7"/>
      <c r="E50" s="7"/>
      <c r="F50" s="7"/>
      <c r="G50" s="7"/>
    </row>
    <row r="51" spans="1:7" ht="15" customHeight="1" x14ac:dyDescent="0.25">
      <c r="A51" s="10"/>
      <c r="B51" s="5"/>
      <c r="C51" s="7"/>
      <c r="D51" s="7"/>
      <c r="E51" s="7"/>
      <c r="F51" s="7"/>
      <c r="G51" s="7"/>
    </row>
    <row r="52" spans="1:7" x14ac:dyDescent="0.25">
      <c r="A52" s="5"/>
    </row>
    <row r="53" spans="1:7" x14ac:dyDescent="0.25">
      <c r="A53" s="5"/>
    </row>
    <row r="54" spans="1:7" x14ac:dyDescent="0.25">
      <c r="A54" s="5"/>
    </row>
  </sheetData>
  <mergeCells count="6">
    <mergeCell ref="B9:F9"/>
    <mergeCell ref="A1:B1"/>
    <mergeCell ref="A2:B2"/>
    <mergeCell ref="A3:B3"/>
    <mergeCell ref="B6:F6"/>
    <mergeCell ref="B7:F7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workbookViewId="0">
      <selection activeCell="G7" sqref="G7"/>
    </sheetView>
  </sheetViews>
  <sheetFormatPr defaultRowHeight="15" x14ac:dyDescent="0.25"/>
  <cols>
    <col min="1" max="1" width="20.7109375" customWidth="1"/>
    <col min="2" max="2" width="39.5703125" customWidth="1"/>
    <col min="3" max="7" width="15.7109375" customWidth="1"/>
  </cols>
  <sheetData>
    <row r="1" spans="1:12" ht="20.100000000000001" customHeight="1" x14ac:dyDescent="0.3">
      <c r="A1" s="72" t="s">
        <v>0</v>
      </c>
      <c r="B1" s="72"/>
      <c r="C1" s="20"/>
      <c r="D1" s="20"/>
      <c r="E1" s="20"/>
      <c r="F1" s="20"/>
    </row>
    <row r="2" spans="1:12" ht="20.100000000000001" customHeight="1" x14ac:dyDescent="0.3">
      <c r="A2" s="72" t="s">
        <v>1</v>
      </c>
      <c r="B2" s="72"/>
      <c r="C2" s="20"/>
      <c r="D2" s="20"/>
      <c r="E2" s="20"/>
      <c r="F2" s="20"/>
    </row>
    <row r="3" spans="1:12" ht="20.100000000000001" customHeight="1" x14ac:dyDescent="0.3">
      <c r="A3" s="72" t="s">
        <v>2</v>
      </c>
      <c r="B3" s="72"/>
      <c r="C3" s="20"/>
      <c r="D3" s="20"/>
      <c r="E3" s="20"/>
      <c r="F3" s="20"/>
    </row>
    <row r="4" spans="1:12" x14ac:dyDescent="0.25">
      <c r="A4" s="20"/>
      <c r="B4" s="20"/>
      <c r="C4" s="20"/>
      <c r="D4" s="20"/>
      <c r="E4" s="20"/>
      <c r="F4" s="20"/>
    </row>
    <row r="5" spans="1:12" x14ac:dyDescent="0.25">
      <c r="A5" s="20"/>
      <c r="B5" s="20"/>
      <c r="C5" s="20"/>
      <c r="D5" s="20"/>
      <c r="E5" s="20"/>
      <c r="F5" s="20"/>
    </row>
    <row r="6" spans="1:12" ht="24.95" customHeight="1" x14ac:dyDescent="0.3">
      <c r="A6" s="20"/>
      <c r="B6" s="73" t="s">
        <v>153</v>
      </c>
      <c r="C6" s="73"/>
      <c r="D6" s="73"/>
      <c r="E6" s="73"/>
      <c r="F6" s="73"/>
      <c r="G6" s="4"/>
      <c r="H6" s="4"/>
      <c r="I6" s="4"/>
      <c r="J6" s="4"/>
      <c r="K6" s="4"/>
      <c r="L6" s="4"/>
    </row>
    <row r="7" spans="1:12" ht="24.95" customHeight="1" x14ac:dyDescent="0.3">
      <c r="A7" s="20"/>
      <c r="B7" s="73" t="s">
        <v>139</v>
      </c>
      <c r="C7" s="73"/>
      <c r="D7" s="73"/>
      <c r="E7" s="73"/>
      <c r="F7" s="73"/>
      <c r="G7" s="4"/>
      <c r="H7" s="4"/>
      <c r="I7" s="4"/>
      <c r="J7" s="4"/>
      <c r="K7" s="4"/>
      <c r="L7" s="4"/>
    </row>
    <row r="8" spans="1:12" ht="1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" customHeight="1" x14ac:dyDescent="0.3">
      <c r="B9" s="73" t="s">
        <v>78</v>
      </c>
      <c r="C9" s="73"/>
      <c r="D9" s="73"/>
      <c r="E9" s="73"/>
      <c r="F9" s="73"/>
    </row>
    <row r="10" spans="1:12" ht="15" customHeight="1" x14ac:dyDescent="0.25"/>
    <row r="11" spans="1:12" ht="30" customHeight="1" x14ac:dyDescent="0.25">
      <c r="A11" s="25" t="s">
        <v>79</v>
      </c>
      <c r="B11" s="26" t="s">
        <v>19</v>
      </c>
      <c r="C11" s="23" t="s">
        <v>140</v>
      </c>
      <c r="D11" s="23" t="s">
        <v>141</v>
      </c>
      <c r="E11" s="23" t="s">
        <v>142</v>
      </c>
      <c r="F11" s="23" t="s">
        <v>143</v>
      </c>
      <c r="G11" s="23" t="s">
        <v>144</v>
      </c>
    </row>
    <row r="12" spans="1:12" ht="20.100000000000001" customHeight="1" x14ac:dyDescent="0.25">
      <c r="A12" s="27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8">
        <v>7</v>
      </c>
    </row>
    <row r="13" spans="1:12" ht="24.95" customHeight="1" x14ac:dyDescent="0.25">
      <c r="A13" s="27"/>
      <c r="B13" s="58" t="s">
        <v>80</v>
      </c>
      <c r="C13" s="59">
        <f>C14</f>
        <v>1906066.65</v>
      </c>
      <c r="D13" s="59">
        <f t="shared" ref="D13:G16" si="0">D14</f>
        <v>2347020</v>
      </c>
      <c r="E13" s="59">
        <f t="shared" si="0"/>
        <v>2340570</v>
      </c>
      <c r="F13" s="59">
        <f t="shared" si="0"/>
        <v>2297250</v>
      </c>
      <c r="G13" s="59">
        <f t="shared" si="0"/>
        <v>2315750</v>
      </c>
    </row>
    <row r="14" spans="1:12" ht="30" customHeight="1" x14ac:dyDescent="0.25">
      <c r="A14" s="55" t="s">
        <v>126</v>
      </c>
      <c r="B14" s="56" t="s">
        <v>125</v>
      </c>
      <c r="C14" s="59">
        <f>C15</f>
        <v>1906066.65</v>
      </c>
      <c r="D14" s="59">
        <f t="shared" si="0"/>
        <v>2347020</v>
      </c>
      <c r="E14" s="59">
        <f t="shared" si="0"/>
        <v>2340570</v>
      </c>
      <c r="F14" s="59">
        <f t="shared" si="0"/>
        <v>2297250</v>
      </c>
      <c r="G14" s="59">
        <f t="shared" si="0"/>
        <v>2315750</v>
      </c>
    </row>
    <row r="15" spans="1:12" ht="30" customHeight="1" x14ac:dyDescent="0.25">
      <c r="A15" s="55" t="s">
        <v>127</v>
      </c>
      <c r="B15" s="56" t="s">
        <v>128</v>
      </c>
      <c r="C15" s="59">
        <f>C16</f>
        <v>1906066.65</v>
      </c>
      <c r="D15" s="59">
        <f t="shared" si="0"/>
        <v>2347020</v>
      </c>
      <c r="E15" s="59">
        <f t="shared" si="0"/>
        <v>2340570</v>
      </c>
      <c r="F15" s="59">
        <f t="shared" si="0"/>
        <v>2297250</v>
      </c>
      <c r="G15" s="59">
        <f t="shared" si="0"/>
        <v>2315750</v>
      </c>
    </row>
    <row r="16" spans="1:12" ht="30" customHeight="1" x14ac:dyDescent="0.25">
      <c r="A16" s="57" t="s">
        <v>129</v>
      </c>
      <c r="B16" s="56" t="s">
        <v>0</v>
      </c>
      <c r="C16" s="59">
        <f>C17</f>
        <v>1906066.65</v>
      </c>
      <c r="D16" s="59">
        <f t="shared" si="0"/>
        <v>2347020</v>
      </c>
      <c r="E16" s="59">
        <f t="shared" si="0"/>
        <v>2340570</v>
      </c>
      <c r="F16" s="59">
        <f t="shared" si="0"/>
        <v>2297250</v>
      </c>
      <c r="G16" s="59">
        <f t="shared" si="0"/>
        <v>2315750</v>
      </c>
    </row>
    <row r="17" spans="1:7" ht="30" customHeight="1" x14ac:dyDescent="0.25">
      <c r="A17" s="52" t="s">
        <v>81</v>
      </c>
      <c r="B17" s="53" t="s">
        <v>82</v>
      </c>
      <c r="C17" s="59">
        <f>C18+C55+C63+C68+C72+C77+C95+C100+C104</f>
        <v>1906066.65</v>
      </c>
      <c r="D17" s="59">
        <f t="shared" ref="D17:G17" si="1">D18+D55+D63+D68+D72+D77+D95+D100+D104</f>
        <v>2347020</v>
      </c>
      <c r="E17" s="59">
        <f t="shared" si="1"/>
        <v>2340570</v>
      </c>
      <c r="F17" s="59">
        <f t="shared" si="1"/>
        <v>2297250</v>
      </c>
      <c r="G17" s="59">
        <f t="shared" si="1"/>
        <v>2315750</v>
      </c>
    </row>
    <row r="18" spans="1:7" ht="30" customHeight="1" x14ac:dyDescent="0.25">
      <c r="A18" s="53" t="s">
        <v>83</v>
      </c>
      <c r="B18" s="52" t="s">
        <v>84</v>
      </c>
      <c r="C18" s="54">
        <f>C19+C22+C26+C32+C35+C36+C39+C45+C46+C49+C52</f>
        <v>1812076</v>
      </c>
      <c r="D18" s="54">
        <f t="shared" ref="D18:G18" si="2">D19+D22+D26+D32+D35+D36+D39+D45+D46+D49+D52</f>
        <v>2132620</v>
      </c>
      <c r="E18" s="54">
        <f t="shared" si="2"/>
        <v>2135880</v>
      </c>
      <c r="F18" s="54">
        <f t="shared" si="2"/>
        <v>2099600</v>
      </c>
      <c r="G18" s="54">
        <f t="shared" si="2"/>
        <v>2108900</v>
      </c>
    </row>
    <row r="19" spans="1:7" s="20" customFormat="1" ht="24.95" customHeight="1" x14ac:dyDescent="0.25">
      <c r="A19" s="52" t="s">
        <v>33</v>
      </c>
      <c r="B19" s="52" t="s">
        <v>85</v>
      </c>
      <c r="C19" s="61">
        <f>C20</f>
        <v>27684.04</v>
      </c>
      <c r="D19" s="61">
        <f t="shared" ref="D19:G20" si="3">D20</f>
        <v>47600</v>
      </c>
      <c r="E19" s="61">
        <f t="shared" si="3"/>
        <v>60200</v>
      </c>
      <c r="F19" s="61">
        <f t="shared" si="3"/>
        <v>61400</v>
      </c>
      <c r="G19" s="61">
        <f t="shared" si="3"/>
        <v>64300</v>
      </c>
    </row>
    <row r="20" spans="1:7" ht="30" customHeight="1" x14ac:dyDescent="0.25">
      <c r="A20" s="51" t="s">
        <v>86</v>
      </c>
      <c r="B20" s="51" t="s">
        <v>87</v>
      </c>
      <c r="C20" s="60">
        <f>C21</f>
        <v>27684.04</v>
      </c>
      <c r="D20" s="60">
        <f t="shared" si="3"/>
        <v>47600</v>
      </c>
      <c r="E20" s="60">
        <f t="shared" si="3"/>
        <v>60200</v>
      </c>
      <c r="F20" s="60">
        <f t="shared" si="3"/>
        <v>61400</v>
      </c>
      <c r="G20" s="60">
        <f t="shared" si="3"/>
        <v>64300</v>
      </c>
    </row>
    <row r="21" spans="1:7" ht="24.95" customHeight="1" x14ac:dyDescent="0.25">
      <c r="A21" s="51" t="s">
        <v>88</v>
      </c>
      <c r="B21" s="51" t="s">
        <v>89</v>
      </c>
      <c r="C21" s="60">
        <v>27684.04</v>
      </c>
      <c r="D21" s="60">
        <v>47600</v>
      </c>
      <c r="E21" s="60">
        <v>60200</v>
      </c>
      <c r="F21" s="60">
        <v>61400</v>
      </c>
      <c r="G21" s="60">
        <v>64300</v>
      </c>
    </row>
    <row r="22" spans="1:7" s="20" customFormat="1" ht="30" customHeight="1" x14ac:dyDescent="0.25">
      <c r="A22" s="52" t="s">
        <v>34</v>
      </c>
      <c r="B22" s="52" t="s">
        <v>90</v>
      </c>
      <c r="C22" s="61">
        <f>C23</f>
        <v>144436.29</v>
      </c>
      <c r="D22" s="61">
        <f t="shared" ref="D22:G22" si="4">D23</f>
        <v>145000</v>
      </c>
      <c r="E22" s="61">
        <f t="shared" si="4"/>
        <v>137000</v>
      </c>
      <c r="F22" s="61">
        <f t="shared" si="4"/>
        <v>139400</v>
      </c>
      <c r="G22" s="61">
        <f t="shared" si="4"/>
        <v>145800</v>
      </c>
    </row>
    <row r="23" spans="1:7" ht="24.95" customHeight="1" x14ac:dyDescent="0.25">
      <c r="A23" s="51" t="s">
        <v>86</v>
      </c>
      <c r="B23" s="51" t="s">
        <v>87</v>
      </c>
      <c r="C23" s="60">
        <f>C24+C25</f>
        <v>144436.29</v>
      </c>
      <c r="D23" s="60">
        <f t="shared" ref="D23:G23" si="5">D24+D25</f>
        <v>145000</v>
      </c>
      <c r="E23" s="60">
        <f t="shared" si="5"/>
        <v>137000</v>
      </c>
      <c r="F23" s="60">
        <f t="shared" si="5"/>
        <v>139400</v>
      </c>
      <c r="G23" s="60">
        <f t="shared" si="5"/>
        <v>145800</v>
      </c>
    </row>
    <row r="24" spans="1:7" ht="24.95" customHeight="1" x14ac:dyDescent="0.25">
      <c r="A24" s="51" t="s">
        <v>88</v>
      </c>
      <c r="B24" s="51" t="s">
        <v>89</v>
      </c>
      <c r="C24" s="60">
        <v>143811.15</v>
      </c>
      <c r="D24" s="60">
        <v>144200</v>
      </c>
      <c r="E24" s="60">
        <v>136200</v>
      </c>
      <c r="F24" s="60">
        <v>138600</v>
      </c>
      <c r="G24" s="60">
        <v>145000</v>
      </c>
    </row>
    <row r="25" spans="1:7" ht="24.95" customHeight="1" x14ac:dyDescent="0.25">
      <c r="A25" s="51" t="s">
        <v>91</v>
      </c>
      <c r="B25" s="51" t="s">
        <v>92</v>
      </c>
      <c r="C25" s="60">
        <v>625.14</v>
      </c>
      <c r="D25" s="60">
        <v>800</v>
      </c>
      <c r="E25" s="60">
        <v>800</v>
      </c>
      <c r="F25" s="60">
        <v>800</v>
      </c>
      <c r="G25" s="60">
        <v>800</v>
      </c>
    </row>
    <row r="26" spans="1:7" s="20" customFormat="1" ht="24.95" customHeight="1" x14ac:dyDescent="0.25">
      <c r="A26" s="52" t="s">
        <v>35</v>
      </c>
      <c r="B26" s="52" t="s">
        <v>93</v>
      </c>
      <c r="C26" s="61">
        <f>C27</f>
        <v>56329.310000000005</v>
      </c>
      <c r="D26" s="61">
        <f t="shared" ref="D26:G26" si="6">D27</f>
        <v>57510</v>
      </c>
      <c r="E26" s="61">
        <f t="shared" si="6"/>
        <v>57400</v>
      </c>
      <c r="F26" s="61">
        <f t="shared" si="6"/>
        <v>54400</v>
      </c>
      <c r="G26" s="61">
        <f t="shared" si="6"/>
        <v>54400</v>
      </c>
    </row>
    <row r="27" spans="1:7" ht="24.95" customHeight="1" x14ac:dyDescent="0.25">
      <c r="A27" s="51" t="s">
        <v>86</v>
      </c>
      <c r="B27" s="51" t="s">
        <v>87</v>
      </c>
      <c r="C27" s="60">
        <f>C28+C29+C30+C31</f>
        <v>56329.310000000005</v>
      </c>
      <c r="D27" s="60">
        <f t="shared" ref="D27:F27" si="7">D28+D29+D30+D31</f>
        <v>57510</v>
      </c>
      <c r="E27" s="60">
        <f t="shared" si="7"/>
        <v>57400</v>
      </c>
      <c r="F27" s="60">
        <f t="shared" si="7"/>
        <v>54400</v>
      </c>
      <c r="G27" s="60">
        <v>54400</v>
      </c>
    </row>
    <row r="28" spans="1:7" ht="24.95" customHeight="1" x14ac:dyDescent="0.25">
      <c r="A28" s="51" t="s">
        <v>94</v>
      </c>
      <c r="B28" s="51" t="s">
        <v>95</v>
      </c>
      <c r="C28" s="60">
        <v>4920.6899999999996</v>
      </c>
      <c r="D28" s="60">
        <v>8900</v>
      </c>
      <c r="E28" s="60">
        <v>9900</v>
      </c>
      <c r="F28" s="60">
        <v>9900</v>
      </c>
      <c r="G28" s="60">
        <v>9900</v>
      </c>
    </row>
    <row r="29" spans="1:7" ht="24.95" customHeight="1" x14ac:dyDescent="0.25">
      <c r="A29" s="51" t="s">
        <v>88</v>
      </c>
      <c r="B29" s="51" t="s">
        <v>89</v>
      </c>
      <c r="C29" s="60">
        <v>51017.97</v>
      </c>
      <c r="D29" s="60">
        <v>48500</v>
      </c>
      <c r="E29" s="60">
        <v>47400</v>
      </c>
      <c r="F29" s="60">
        <v>44400</v>
      </c>
      <c r="G29" s="60">
        <v>4440</v>
      </c>
    </row>
    <row r="30" spans="1:7" ht="30" customHeight="1" x14ac:dyDescent="0.25">
      <c r="A30" s="51" t="s">
        <v>91</v>
      </c>
      <c r="B30" s="51" t="s">
        <v>92</v>
      </c>
      <c r="C30" s="60">
        <v>390.65</v>
      </c>
      <c r="D30" s="60">
        <v>110</v>
      </c>
      <c r="E30" s="60">
        <v>100</v>
      </c>
      <c r="F30" s="60">
        <v>100</v>
      </c>
      <c r="G30" s="60">
        <v>100</v>
      </c>
    </row>
    <row r="31" spans="1:7" ht="30" customHeight="1" x14ac:dyDescent="0.25">
      <c r="A31" s="51" t="s">
        <v>96</v>
      </c>
      <c r="B31" s="51" t="s">
        <v>97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</row>
    <row r="32" spans="1:7" s="20" customFormat="1" ht="24.95" customHeight="1" x14ac:dyDescent="0.25">
      <c r="A32" s="52" t="s">
        <v>36</v>
      </c>
      <c r="B32" s="52" t="s">
        <v>98</v>
      </c>
      <c r="C32" s="61">
        <f>C33</f>
        <v>69.98</v>
      </c>
      <c r="D32" s="61">
        <f t="shared" ref="D32:G33" si="8">D33</f>
        <v>500</v>
      </c>
      <c r="E32" s="61">
        <f t="shared" si="8"/>
        <v>0</v>
      </c>
      <c r="F32" s="61">
        <f t="shared" si="8"/>
        <v>0</v>
      </c>
      <c r="G32" s="61">
        <f t="shared" si="8"/>
        <v>0</v>
      </c>
    </row>
    <row r="33" spans="1:7" ht="30" customHeight="1" x14ac:dyDescent="0.25">
      <c r="A33" s="51" t="s">
        <v>86</v>
      </c>
      <c r="B33" s="51" t="s">
        <v>87</v>
      </c>
      <c r="C33" s="60">
        <f>C34</f>
        <v>69.98</v>
      </c>
      <c r="D33" s="60">
        <f t="shared" si="8"/>
        <v>500</v>
      </c>
      <c r="E33" s="60">
        <f t="shared" si="8"/>
        <v>0</v>
      </c>
      <c r="F33" s="60">
        <f t="shared" si="8"/>
        <v>0</v>
      </c>
      <c r="G33" s="60">
        <f t="shared" si="8"/>
        <v>0</v>
      </c>
    </row>
    <row r="34" spans="1:7" ht="20.100000000000001" customHeight="1" x14ac:dyDescent="0.25">
      <c r="A34" s="51" t="s">
        <v>88</v>
      </c>
      <c r="B34" s="51" t="s">
        <v>89</v>
      </c>
      <c r="C34" s="60">
        <v>69.98</v>
      </c>
      <c r="D34" s="60">
        <v>500</v>
      </c>
      <c r="E34" s="60">
        <v>0</v>
      </c>
      <c r="F34" s="60">
        <v>0</v>
      </c>
      <c r="G34" s="60">
        <v>0</v>
      </c>
    </row>
    <row r="35" spans="1:7" ht="20.100000000000001" customHeight="1" x14ac:dyDescent="0.25">
      <c r="A35" s="52" t="s">
        <v>149</v>
      </c>
      <c r="B35" s="52" t="s">
        <v>151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20.100000000000001" customHeight="1" x14ac:dyDescent="0.25">
      <c r="A36" s="52" t="s">
        <v>149</v>
      </c>
      <c r="B36" s="52" t="s">
        <v>150</v>
      </c>
      <c r="C36" s="61">
        <f>C38</f>
        <v>0</v>
      </c>
      <c r="D36" s="61">
        <f t="shared" ref="D36:G36" si="9">D38</f>
        <v>0</v>
      </c>
      <c r="E36" s="61">
        <f t="shared" si="9"/>
        <v>30950</v>
      </c>
      <c r="F36" s="61">
        <f t="shared" si="9"/>
        <v>0</v>
      </c>
      <c r="G36" s="61">
        <f t="shared" si="9"/>
        <v>0</v>
      </c>
    </row>
    <row r="37" spans="1:7" ht="20.100000000000001" customHeight="1" x14ac:dyDescent="0.25">
      <c r="A37" s="51" t="s">
        <v>86</v>
      </c>
      <c r="B37" s="51" t="s">
        <v>87</v>
      </c>
      <c r="C37" s="60">
        <f>C38</f>
        <v>0</v>
      </c>
      <c r="D37" s="60">
        <f t="shared" ref="D37:G37" si="10">D38</f>
        <v>0</v>
      </c>
      <c r="E37" s="60">
        <f t="shared" si="10"/>
        <v>30950</v>
      </c>
      <c r="F37" s="60">
        <f t="shared" si="10"/>
        <v>0</v>
      </c>
      <c r="G37" s="60">
        <f t="shared" si="10"/>
        <v>0</v>
      </c>
    </row>
    <row r="38" spans="1:7" ht="20.100000000000001" customHeight="1" x14ac:dyDescent="0.25">
      <c r="A38" s="51" t="s">
        <v>88</v>
      </c>
      <c r="B38" s="51" t="s">
        <v>89</v>
      </c>
      <c r="C38" s="60">
        <v>0</v>
      </c>
      <c r="D38" s="60">
        <v>0</v>
      </c>
      <c r="E38" s="60">
        <v>30950</v>
      </c>
      <c r="F38" s="60">
        <v>0</v>
      </c>
      <c r="G38" s="60">
        <v>0</v>
      </c>
    </row>
    <row r="39" spans="1:7" s="20" customFormat="1" ht="24.95" customHeight="1" x14ac:dyDescent="0.25">
      <c r="A39" s="52" t="s">
        <v>37</v>
      </c>
      <c r="B39" s="52" t="s">
        <v>99</v>
      </c>
      <c r="C39" s="61">
        <f>C40</f>
        <v>1569706.68</v>
      </c>
      <c r="D39" s="61">
        <f t="shared" ref="D39:G39" si="11">D40</f>
        <v>1860100</v>
      </c>
      <c r="E39" s="61">
        <f t="shared" si="11"/>
        <v>1841330</v>
      </c>
      <c r="F39" s="61">
        <f t="shared" si="11"/>
        <v>1835400</v>
      </c>
      <c r="G39" s="61">
        <f t="shared" si="11"/>
        <v>1835400</v>
      </c>
    </row>
    <row r="40" spans="1:7" ht="24.95" customHeight="1" x14ac:dyDescent="0.25">
      <c r="A40" s="51" t="s">
        <v>86</v>
      </c>
      <c r="B40" s="51" t="s">
        <v>87</v>
      </c>
      <c r="C40" s="60">
        <f>C41+C42+C43+C44</f>
        <v>1569706.68</v>
      </c>
      <c r="D40" s="60">
        <f t="shared" ref="D40:G40" si="12">D41+D42+D43+D44</f>
        <v>1860100</v>
      </c>
      <c r="E40" s="60">
        <f t="shared" si="12"/>
        <v>1841330</v>
      </c>
      <c r="F40" s="60">
        <f t="shared" si="12"/>
        <v>1835400</v>
      </c>
      <c r="G40" s="60">
        <f t="shared" si="12"/>
        <v>1835400</v>
      </c>
    </row>
    <row r="41" spans="1:7" ht="24.95" customHeight="1" x14ac:dyDescent="0.25">
      <c r="A41" s="51" t="s">
        <v>94</v>
      </c>
      <c r="B41" s="51" t="s">
        <v>95</v>
      </c>
      <c r="C41" s="60">
        <v>1559113.8</v>
      </c>
      <c r="D41" s="60">
        <v>1850900</v>
      </c>
      <c r="E41" s="60">
        <v>1834900</v>
      </c>
      <c r="F41" s="60">
        <v>1834900</v>
      </c>
      <c r="G41" s="60">
        <v>1834900</v>
      </c>
    </row>
    <row r="42" spans="1:7" ht="30" customHeight="1" x14ac:dyDescent="0.25">
      <c r="A42" s="51" t="s">
        <v>88</v>
      </c>
      <c r="B42" s="51" t="s">
        <v>89</v>
      </c>
      <c r="C42" s="60">
        <v>10177.16</v>
      </c>
      <c r="D42" s="60">
        <v>8600</v>
      </c>
      <c r="E42" s="60">
        <v>6430</v>
      </c>
      <c r="F42" s="60">
        <v>500</v>
      </c>
      <c r="G42" s="60">
        <v>500</v>
      </c>
    </row>
    <row r="43" spans="1:7" ht="24.95" customHeight="1" x14ac:dyDescent="0.25">
      <c r="A43" s="51" t="s">
        <v>91</v>
      </c>
      <c r="B43" s="51" t="s">
        <v>92</v>
      </c>
      <c r="C43" s="60">
        <v>415.72</v>
      </c>
      <c r="D43" s="60">
        <v>600</v>
      </c>
      <c r="E43" s="60">
        <v>0</v>
      </c>
      <c r="F43" s="60">
        <v>0</v>
      </c>
      <c r="G43" s="60">
        <v>0</v>
      </c>
    </row>
    <row r="44" spans="1:7" ht="30" customHeight="1" x14ac:dyDescent="0.25">
      <c r="A44" s="51" t="s">
        <v>96</v>
      </c>
      <c r="B44" s="51" t="s">
        <v>97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</row>
    <row r="45" spans="1:7" s="20" customFormat="1" ht="30" customHeight="1" x14ac:dyDescent="0.25">
      <c r="A45" s="52" t="s">
        <v>38</v>
      </c>
      <c r="B45" s="52" t="s">
        <v>100</v>
      </c>
      <c r="C45" s="61">
        <f>C47</f>
        <v>4259.7</v>
      </c>
      <c r="D45" s="61">
        <f>D47</f>
        <v>3570</v>
      </c>
      <c r="E45" s="61">
        <v>0</v>
      </c>
      <c r="F45" s="61">
        <f>F47</f>
        <v>0</v>
      </c>
      <c r="G45" s="61">
        <f>G47</f>
        <v>0</v>
      </c>
    </row>
    <row r="46" spans="1:7" s="20" customFormat="1" ht="30" customHeight="1" x14ac:dyDescent="0.25">
      <c r="A46" s="52" t="s">
        <v>38</v>
      </c>
      <c r="B46" s="52" t="s">
        <v>152</v>
      </c>
      <c r="C46" s="61">
        <v>0</v>
      </c>
      <c r="D46" s="61">
        <v>0</v>
      </c>
      <c r="E46" s="61">
        <f t="shared" ref="D46:G47" si="13">E47</f>
        <v>0</v>
      </c>
      <c r="F46" s="61">
        <f t="shared" si="13"/>
        <v>0</v>
      </c>
      <c r="G46" s="61">
        <f t="shared" si="13"/>
        <v>0</v>
      </c>
    </row>
    <row r="47" spans="1:7" ht="24.95" customHeight="1" x14ac:dyDescent="0.25">
      <c r="A47" s="51" t="s">
        <v>86</v>
      </c>
      <c r="B47" s="51" t="s">
        <v>87</v>
      </c>
      <c r="C47" s="60">
        <f>C48</f>
        <v>4259.7</v>
      </c>
      <c r="D47" s="60">
        <f t="shared" si="13"/>
        <v>3570</v>
      </c>
      <c r="E47" s="60">
        <f t="shared" si="13"/>
        <v>0</v>
      </c>
      <c r="F47" s="60">
        <f t="shared" si="13"/>
        <v>0</v>
      </c>
      <c r="G47" s="60">
        <f t="shared" si="13"/>
        <v>0</v>
      </c>
    </row>
    <row r="48" spans="1:7" ht="30" customHeight="1" x14ac:dyDescent="0.25">
      <c r="A48" s="51" t="s">
        <v>88</v>
      </c>
      <c r="B48" s="51" t="s">
        <v>89</v>
      </c>
      <c r="C48" s="60">
        <v>4259.7</v>
      </c>
      <c r="D48" s="60">
        <v>3570</v>
      </c>
      <c r="E48" s="60">
        <v>0</v>
      </c>
      <c r="F48" s="60">
        <v>0</v>
      </c>
      <c r="G48" s="60">
        <v>0</v>
      </c>
    </row>
    <row r="49" spans="1:7" s="20" customFormat="1" ht="24.95" customHeight="1" x14ac:dyDescent="0.25">
      <c r="A49" s="52" t="s">
        <v>39</v>
      </c>
      <c r="B49" s="52" t="s">
        <v>101</v>
      </c>
      <c r="C49" s="61">
        <f>C50</f>
        <v>9590</v>
      </c>
      <c r="D49" s="61">
        <f t="shared" ref="D49:G50" si="14">D50</f>
        <v>18340</v>
      </c>
      <c r="E49" s="61">
        <f t="shared" si="14"/>
        <v>9000</v>
      </c>
      <c r="F49" s="61">
        <f t="shared" si="14"/>
        <v>9000</v>
      </c>
      <c r="G49" s="61">
        <f t="shared" si="14"/>
        <v>9000</v>
      </c>
    </row>
    <row r="50" spans="1:7" ht="24.95" customHeight="1" x14ac:dyDescent="0.25">
      <c r="A50" s="51" t="s">
        <v>86</v>
      </c>
      <c r="B50" s="51" t="s">
        <v>87</v>
      </c>
      <c r="C50" s="60">
        <f>C51</f>
        <v>9590</v>
      </c>
      <c r="D50" s="60">
        <f t="shared" si="14"/>
        <v>18340</v>
      </c>
      <c r="E50" s="60">
        <f t="shared" si="14"/>
        <v>9000</v>
      </c>
      <c r="F50" s="60">
        <f t="shared" si="14"/>
        <v>9000</v>
      </c>
      <c r="G50" s="60">
        <f t="shared" si="14"/>
        <v>9000</v>
      </c>
    </row>
    <row r="51" spans="1:7" ht="24.95" customHeight="1" x14ac:dyDescent="0.25">
      <c r="A51" s="51" t="s">
        <v>88</v>
      </c>
      <c r="B51" s="51" t="s">
        <v>89</v>
      </c>
      <c r="C51" s="60">
        <v>9590</v>
      </c>
      <c r="D51" s="60">
        <v>18340</v>
      </c>
      <c r="E51" s="60">
        <v>9000</v>
      </c>
      <c r="F51" s="60">
        <v>9000</v>
      </c>
      <c r="G51" s="60">
        <v>9000</v>
      </c>
    </row>
    <row r="52" spans="1:7" s="20" customFormat="1" ht="30" customHeight="1" x14ac:dyDescent="0.25">
      <c r="A52" s="52" t="s">
        <v>40</v>
      </c>
      <c r="B52" s="52" t="s">
        <v>102</v>
      </c>
      <c r="C52" s="61">
        <f>C53</f>
        <v>0</v>
      </c>
      <c r="D52" s="61">
        <f t="shared" ref="D52:G53" si="15">D53</f>
        <v>0</v>
      </c>
      <c r="E52" s="61">
        <f t="shared" si="15"/>
        <v>0</v>
      </c>
      <c r="F52" s="61">
        <f t="shared" si="15"/>
        <v>0</v>
      </c>
      <c r="G52" s="61">
        <f t="shared" si="15"/>
        <v>0</v>
      </c>
    </row>
    <row r="53" spans="1:7" ht="30" customHeight="1" x14ac:dyDescent="0.25">
      <c r="A53" s="51" t="s">
        <v>86</v>
      </c>
      <c r="B53" s="51" t="s">
        <v>87</v>
      </c>
      <c r="C53" s="60">
        <f>C54</f>
        <v>0</v>
      </c>
      <c r="D53" s="60">
        <f t="shared" si="15"/>
        <v>0</v>
      </c>
      <c r="E53" s="60">
        <f t="shared" si="15"/>
        <v>0</v>
      </c>
      <c r="F53" s="60">
        <f t="shared" si="15"/>
        <v>0</v>
      </c>
      <c r="G53" s="60">
        <f t="shared" si="15"/>
        <v>0</v>
      </c>
    </row>
    <row r="54" spans="1:7" ht="30" customHeight="1" x14ac:dyDescent="0.25">
      <c r="A54" s="51" t="s">
        <v>96</v>
      </c>
      <c r="B54" s="51" t="s">
        <v>97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</row>
    <row r="55" spans="1:7" s="20" customFormat="1" ht="30" customHeight="1" x14ac:dyDescent="0.25">
      <c r="A55" s="52" t="s">
        <v>103</v>
      </c>
      <c r="B55" s="52" t="s">
        <v>104</v>
      </c>
      <c r="C55" s="61">
        <f>C56+C60</f>
        <v>3599</v>
      </c>
      <c r="D55" s="61">
        <f t="shared" ref="D55:G55" si="16">D56+D60</f>
        <v>8200</v>
      </c>
      <c r="E55" s="61">
        <f t="shared" si="16"/>
        <v>7500</v>
      </c>
      <c r="F55" s="61">
        <f t="shared" si="16"/>
        <v>7600</v>
      </c>
      <c r="G55" s="61">
        <f t="shared" si="16"/>
        <v>8000</v>
      </c>
    </row>
    <row r="56" spans="1:7" s="20" customFormat="1" ht="24.95" customHeight="1" x14ac:dyDescent="0.25">
      <c r="A56" s="52" t="s">
        <v>33</v>
      </c>
      <c r="B56" s="52" t="s">
        <v>85</v>
      </c>
      <c r="C56" s="61">
        <f>C57</f>
        <v>3599</v>
      </c>
      <c r="D56" s="61">
        <f t="shared" ref="D56:G56" si="17">D57</f>
        <v>6200</v>
      </c>
      <c r="E56" s="61">
        <f t="shared" si="17"/>
        <v>7500</v>
      </c>
      <c r="F56" s="61">
        <f t="shared" si="17"/>
        <v>7600</v>
      </c>
      <c r="G56" s="61">
        <f t="shared" si="17"/>
        <v>8000</v>
      </c>
    </row>
    <row r="57" spans="1:7" ht="24.95" customHeight="1" x14ac:dyDescent="0.25">
      <c r="A57" s="51" t="s">
        <v>86</v>
      </c>
      <c r="B57" s="51" t="s">
        <v>87</v>
      </c>
      <c r="C57" s="60">
        <f>C58+C59</f>
        <v>3599</v>
      </c>
      <c r="D57" s="60">
        <f t="shared" ref="D57:G57" si="18">D58+D59</f>
        <v>6200</v>
      </c>
      <c r="E57" s="60">
        <f t="shared" si="18"/>
        <v>7500</v>
      </c>
      <c r="F57" s="60">
        <f t="shared" si="18"/>
        <v>7600</v>
      </c>
      <c r="G57" s="60">
        <f t="shared" si="18"/>
        <v>8000</v>
      </c>
    </row>
    <row r="58" spans="1:7" ht="24.95" customHeight="1" x14ac:dyDescent="0.25">
      <c r="A58" s="51" t="s">
        <v>88</v>
      </c>
      <c r="B58" s="51" t="s">
        <v>89</v>
      </c>
      <c r="C58" s="60">
        <v>2519</v>
      </c>
      <c r="D58" s="60">
        <v>4500</v>
      </c>
      <c r="E58" s="60">
        <v>5200</v>
      </c>
      <c r="F58" s="60">
        <v>5300</v>
      </c>
      <c r="G58" s="60">
        <v>5600</v>
      </c>
    </row>
    <row r="59" spans="1:7" ht="30" customHeight="1" x14ac:dyDescent="0.25">
      <c r="A59" s="51" t="s">
        <v>105</v>
      </c>
      <c r="B59" s="51" t="s">
        <v>106</v>
      </c>
      <c r="C59" s="60">
        <v>1080</v>
      </c>
      <c r="D59" s="60">
        <v>1700</v>
      </c>
      <c r="E59" s="60">
        <v>2300</v>
      </c>
      <c r="F59" s="60">
        <v>2300</v>
      </c>
      <c r="G59" s="60">
        <v>2400</v>
      </c>
    </row>
    <row r="60" spans="1:7" s="20" customFormat="1" ht="24.95" customHeight="1" x14ac:dyDescent="0.25">
      <c r="A60" s="52" t="s">
        <v>37</v>
      </c>
      <c r="B60" s="52" t="s">
        <v>99</v>
      </c>
      <c r="C60" s="61">
        <f>C61</f>
        <v>0</v>
      </c>
      <c r="D60" s="61">
        <f t="shared" ref="D60:G61" si="19">D61</f>
        <v>2000</v>
      </c>
      <c r="E60" s="61">
        <f t="shared" si="19"/>
        <v>0</v>
      </c>
      <c r="F60" s="61">
        <f t="shared" si="19"/>
        <v>0</v>
      </c>
      <c r="G60" s="61">
        <f t="shared" si="19"/>
        <v>0</v>
      </c>
    </row>
    <row r="61" spans="1:7" ht="24.95" customHeight="1" x14ac:dyDescent="0.25">
      <c r="A61" s="51" t="s">
        <v>86</v>
      </c>
      <c r="B61" s="51" t="s">
        <v>87</v>
      </c>
      <c r="C61" s="60">
        <f>C62</f>
        <v>0</v>
      </c>
      <c r="D61" s="60">
        <f t="shared" si="19"/>
        <v>2000</v>
      </c>
      <c r="E61" s="60">
        <f t="shared" si="19"/>
        <v>0</v>
      </c>
      <c r="F61" s="60">
        <f t="shared" si="19"/>
        <v>0</v>
      </c>
      <c r="G61" s="60">
        <f t="shared" si="19"/>
        <v>0</v>
      </c>
    </row>
    <row r="62" spans="1:7" ht="24.95" customHeight="1" x14ac:dyDescent="0.25">
      <c r="A62" s="51" t="s">
        <v>88</v>
      </c>
      <c r="B62" s="51" t="s">
        <v>89</v>
      </c>
      <c r="C62" s="60">
        <v>0</v>
      </c>
      <c r="D62" s="60">
        <v>2000</v>
      </c>
      <c r="E62" s="60">
        <v>0</v>
      </c>
      <c r="F62" s="60">
        <v>0</v>
      </c>
      <c r="G62" s="60">
        <v>0</v>
      </c>
    </row>
    <row r="63" spans="1:7" s="20" customFormat="1" ht="33" customHeight="1" x14ac:dyDescent="0.25">
      <c r="A63" s="52" t="s">
        <v>107</v>
      </c>
      <c r="B63" s="52" t="s">
        <v>108</v>
      </c>
      <c r="C63" s="61">
        <f>C64</f>
        <v>0</v>
      </c>
      <c r="D63" s="61">
        <f t="shared" ref="D63:G64" si="20">D64</f>
        <v>0</v>
      </c>
      <c r="E63" s="61">
        <f t="shared" si="20"/>
        <v>0</v>
      </c>
      <c r="F63" s="61">
        <f t="shared" si="20"/>
        <v>0</v>
      </c>
      <c r="G63" s="61">
        <f t="shared" si="20"/>
        <v>0</v>
      </c>
    </row>
    <row r="64" spans="1:7" s="20" customFormat="1" ht="24.95" customHeight="1" x14ac:dyDescent="0.25">
      <c r="A64" s="52" t="s">
        <v>33</v>
      </c>
      <c r="B64" s="52" t="s">
        <v>85</v>
      </c>
      <c r="C64" s="61">
        <f>C65</f>
        <v>0</v>
      </c>
      <c r="D64" s="61">
        <f t="shared" si="20"/>
        <v>0</v>
      </c>
      <c r="E64" s="61">
        <f t="shared" si="20"/>
        <v>0</v>
      </c>
      <c r="F64" s="61">
        <f t="shared" si="20"/>
        <v>0</v>
      </c>
      <c r="G64" s="61">
        <f t="shared" si="20"/>
        <v>0</v>
      </c>
    </row>
    <row r="65" spans="1:7" ht="24.95" customHeight="1" x14ac:dyDescent="0.25">
      <c r="A65" s="51" t="s">
        <v>86</v>
      </c>
      <c r="B65" s="51" t="s">
        <v>87</v>
      </c>
      <c r="C65" s="60">
        <f>C66+C67</f>
        <v>0</v>
      </c>
      <c r="D65" s="60">
        <f t="shared" ref="D65:G65" si="21">D66+D67</f>
        <v>0</v>
      </c>
      <c r="E65" s="60">
        <f t="shared" si="21"/>
        <v>0</v>
      </c>
      <c r="F65" s="60">
        <f t="shared" si="21"/>
        <v>0</v>
      </c>
      <c r="G65" s="60">
        <f t="shared" si="21"/>
        <v>0</v>
      </c>
    </row>
    <row r="66" spans="1:7" ht="24.95" customHeight="1" x14ac:dyDescent="0.25">
      <c r="A66" s="51" t="s">
        <v>94</v>
      </c>
      <c r="B66" s="51" t="s">
        <v>95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</row>
    <row r="67" spans="1:7" ht="24.95" customHeight="1" x14ac:dyDescent="0.25">
      <c r="A67" s="51" t="s">
        <v>88</v>
      </c>
      <c r="B67" s="51" t="s">
        <v>89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</row>
    <row r="68" spans="1:7" s="20" customFormat="1" ht="30.75" customHeight="1" x14ac:dyDescent="0.25">
      <c r="A68" s="52" t="s">
        <v>109</v>
      </c>
      <c r="B68" s="52" t="s">
        <v>110</v>
      </c>
      <c r="C68" s="61">
        <f>C69</f>
        <v>48618.79</v>
      </c>
      <c r="D68" s="61">
        <f t="shared" ref="D68:G70" si="22">D69</f>
        <v>63700</v>
      </c>
      <c r="E68" s="61">
        <f t="shared" si="22"/>
        <v>63400</v>
      </c>
      <c r="F68" s="61">
        <f t="shared" si="22"/>
        <v>64600</v>
      </c>
      <c r="G68" s="61">
        <f t="shared" si="22"/>
        <v>67700</v>
      </c>
    </row>
    <row r="69" spans="1:7" s="20" customFormat="1" ht="24.95" customHeight="1" x14ac:dyDescent="0.25">
      <c r="A69" s="52" t="s">
        <v>33</v>
      </c>
      <c r="B69" s="52" t="s">
        <v>85</v>
      </c>
      <c r="C69" s="61">
        <f>C70</f>
        <v>48618.79</v>
      </c>
      <c r="D69" s="61">
        <f t="shared" si="22"/>
        <v>63700</v>
      </c>
      <c r="E69" s="61">
        <f t="shared" si="22"/>
        <v>63400</v>
      </c>
      <c r="F69" s="61">
        <f t="shared" si="22"/>
        <v>64600</v>
      </c>
      <c r="G69" s="61">
        <f t="shared" si="22"/>
        <v>67700</v>
      </c>
    </row>
    <row r="70" spans="1:7" ht="24.95" customHeight="1" x14ac:dyDescent="0.25">
      <c r="A70" s="51" t="s">
        <v>111</v>
      </c>
      <c r="B70" s="51" t="s">
        <v>112</v>
      </c>
      <c r="C70" s="60">
        <f>C71</f>
        <v>48618.79</v>
      </c>
      <c r="D70" s="60">
        <f t="shared" si="22"/>
        <v>63700</v>
      </c>
      <c r="E70" s="60">
        <f t="shared" si="22"/>
        <v>63400</v>
      </c>
      <c r="F70" s="60">
        <f t="shared" si="22"/>
        <v>64600</v>
      </c>
      <c r="G70" s="60">
        <f t="shared" si="22"/>
        <v>67700</v>
      </c>
    </row>
    <row r="71" spans="1:7" ht="30" customHeight="1" x14ac:dyDescent="0.25">
      <c r="A71" s="51" t="s">
        <v>113</v>
      </c>
      <c r="B71" s="51" t="s">
        <v>114</v>
      </c>
      <c r="C71" s="60">
        <v>48618.79</v>
      </c>
      <c r="D71" s="60">
        <v>63700</v>
      </c>
      <c r="E71" s="60">
        <v>63400</v>
      </c>
      <c r="F71" s="60">
        <v>64600</v>
      </c>
      <c r="G71" s="60">
        <v>67700</v>
      </c>
    </row>
    <row r="72" spans="1:7" s="20" customFormat="1" ht="31.5" customHeight="1" x14ac:dyDescent="0.25">
      <c r="A72" s="52" t="s">
        <v>115</v>
      </c>
      <c r="B72" s="52" t="s">
        <v>116</v>
      </c>
      <c r="C72" s="61">
        <f>C73</f>
        <v>2076.5500000000002</v>
      </c>
      <c r="D72" s="61">
        <f t="shared" ref="D72:G73" si="23">D73</f>
        <v>2100</v>
      </c>
      <c r="E72" s="61">
        <f t="shared" si="23"/>
        <v>2800</v>
      </c>
      <c r="F72" s="61">
        <f t="shared" si="23"/>
        <v>2800</v>
      </c>
      <c r="G72" s="61">
        <f t="shared" si="23"/>
        <v>3000</v>
      </c>
    </row>
    <row r="73" spans="1:7" s="20" customFormat="1" ht="24.95" customHeight="1" x14ac:dyDescent="0.25">
      <c r="A73" s="52" t="s">
        <v>33</v>
      </c>
      <c r="B73" s="52" t="s">
        <v>85</v>
      </c>
      <c r="C73" s="61">
        <f>C74</f>
        <v>2076.5500000000002</v>
      </c>
      <c r="D73" s="61">
        <f t="shared" si="23"/>
        <v>2100</v>
      </c>
      <c r="E73" s="61">
        <f t="shared" si="23"/>
        <v>2800</v>
      </c>
      <c r="F73" s="61">
        <f t="shared" si="23"/>
        <v>2800</v>
      </c>
      <c r="G73" s="61">
        <f t="shared" si="23"/>
        <v>3000</v>
      </c>
    </row>
    <row r="74" spans="1:7" ht="24.95" customHeight="1" x14ac:dyDescent="0.25">
      <c r="A74" s="51" t="s">
        <v>86</v>
      </c>
      <c r="B74" s="51" t="s">
        <v>87</v>
      </c>
      <c r="C74" s="60">
        <f>C75+C76</f>
        <v>2076.5500000000002</v>
      </c>
      <c r="D74" s="60">
        <f t="shared" ref="D74:G74" si="24">D75+D76</f>
        <v>2100</v>
      </c>
      <c r="E74" s="60">
        <f t="shared" si="24"/>
        <v>2800</v>
      </c>
      <c r="F74" s="60">
        <f t="shared" si="24"/>
        <v>2800</v>
      </c>
      <c r="G74" s="60">
        <f t="shared" si="24"/>
        <v>3000</v>
      </c>
    </row>
    <row r="75" spans="1:7" ht="24.95" customHeight="1" x14ac:dyDescent="0.25">
      <c r="A75" s="51" t="s">
        <v>94</v>
      </c>
      <c r="B75" s="51" t="s">
        <v>95</v>
      </c>
      <c r="C75" s="60">
        <v>1327.58</v>
      </c>
      <c r="D75" s="60">
        <v>1400</v>
      </c>
      <c r="E75" s="60">
        <v>1300</v>
      </c>
      <c r="F75" s="60">
        <v>1300</v>
      </c>
      <c r="G75" s="60">
        <v>1400</v>
      </c>
    </row>
    <row r="76" spans="1:7" ht="24.95" customHeight="1" x14ac:dyDescent="0.25">
      <c r="A76" s="51" t="s">
        <v>88</v>
      </c>
      <c r="B76" s="51" t="s">
        <v>89</v>
      </c>
      <c r="C76" s="60">
        <v>748.97</v>
      </c>
      <c r="D76" s="60">
        <v>700</v>
      </c>
      <c r="E76" s="60">
        <v>1500</v>
      </c>
      <c r="F76" s="60">
        <v>1500</v>
      </c>
      <c r="G76" s="60">
        <v>1600</v>
      </c>
    </row>
    <row r="77" spans="1:7" s="20" customFormat="1" ht="45" x14ac:dyDescent="0.25">
      <c r="A77" s="52" t="s">
        <v>117</v>
      </c>
      <c r="B77" s="52" t="s">
        <v>118</v>
      </c>
      <c r="C77" s="61">
        <f>C78+C83+C86+C89+C92</f>
        <v>33795.83</v>
      </c>
      <c r="D77" s="61">
        <f t="shared" ref="D77:G77" si="25">D78+D83+D86+D89+D92</f>
        <v>133300</v>
      </c>
      <c r="E77" s="61">
        <f t="shared" si="25"/>
        <v>123540</v>
      </c>
      <c r="F77" s="61">
        <f t="shared" si="25"/>
        <v>119400</v>
      </c>
      <c r="G77" s="61">
        <f t="shared" si="25"/>
        <v>124800</v>
      </c>
    </row>
    <row r="78" spans="1:7" s="20" customFormat="1" ht="24.95" customHeight="1" x14ac:dyDescent="0.25">
      <c r="A78" s="52" t="s">
        <v>33</v>
      </c>
      <c r="B78" s="52" t="s">
        <v>85</v>
      </c>
      <c r="C78" s="61">
        <f>C79+C81</f>
        <v>12558.77</v>
      </c>
      <c r="D78" s="61">
        <f t="shared" ref="D78:G78" si="26">D79+D81</f>
        <v>106600</v>
      </c>
      <c r="E78" s="61">
        <f t="shared" si="26"/>
        <v>103900</v>
      </c>
      <c r="F78" s="61">
        <f t="shared" si="26"/>
        <v>105800</v>
      </c>
      <c r="G78" s="61">
        <f t="shared" si="26"/>
        <v>110900</v>
      </c>
    </row>
    <row r="79" spans="1:7" ht="24.95" customHeight="1" x14ac:dyDescent="0.25">
      <c r="A79" s="51" t="s">
        <v>86</v>
      </c>
      <c r="B79" s="51" t="s">
        <v>87</v>
      </c>
      <c r="C79" s="60">
        <f>C80</f>
        <v>10906.91</v>
      </c>
      <c r="D79" s="60">
        <f t="shared" ref="D79:G79" si="27">D80</f>
        <v>102500</v>
      </c>
      <c r="E79" s="60">
        <f t="shared" si="27"/>
        <v>93800</v>
      </c>
      <c r="F79" s="60">
        <f t="shared" si="27"/>
        <v>95600</v>
      </c>
      <c r="G79" s="60">
        <f t="shared" si="27"/>
        <v>100200</v>
      </c>
    </row>
    <row r="80" spans="1:7" ht="24.95" customHeight="1" x14ac:dyDescent="0.25">
      <c r="A80" s="51" t="s">
        <v>88</v>
      </c>
      <c r="B80" s="51" t="s">
        <v>89</v>
      </c>
      <c r="C80" s="60">
        <v>10906.91</v>
      </c>
      <c r="D80" s="60">
        <v>102500</v>
      </c>
      <c r="E80" s="60">
        <v>93800</v>
      </c>
      <c r="F80" s="60">
        <v>95600</v>
      </c>
      <c r="G80" s="60">
        <v>100200</v>
      </c>
    </row>
    <row r="81" spans="1:7" ht="24.95" customHeight="1" x14ac:dyDescent="0.25">
      <c r="A81" s="51" t="s">
        <v>111</v>
      </c>
      <c r="B81" s="51" t="s">
        <v>112</v>
      </c>
      <c r="C81" s="60">
        <f>C82</f>
        <v>1651.86</v>
      </c>
      <c r="D81" s="60">
        <f t="shared" ref="D81:G81" si="28">D82</f>
        <v>4100</v>
      </c>
      <c r="E81" s="60">
        <f t="shared" si="28"/>
        <v>10100</v>
      </c>
      <c r="F81" s="60">
        <f t="shared" si="28"/>
        <v>10200</v>
      </c>
      <c r="G81" s="60">
        <f t="shared" si="28"/>
        <v>10700</v>
      </c>
    </row>
    <row r="82" spans="1:7" ht="30" customHeight="1" x14ac:dyDescent="0.25">
      <c r="A82" s="51" t="s">
        <v>113</v>
      </c>
      <c r="B82" s="51" t="s">
        <v>114</v>
      </c>
      <c r="C82" s="60">
        <v>1651.86</v>
      </c>
      <c r="D82" s="60">
        <v>4100</v>
      </c>
      <c r="E82" s="60">
        <v>10100</v>
      </c>
      <c r="F82" s="60">
        <v>10200</v>
      </c>
      <c r="G82" s="60">
        <v>10700</v>
      </c>
    </row>
    <row r="83" spans="1:7" s="20" customFormat="1" ht="30" customHeight="1" x14ac:dyDescent="0.25">
      <c r="A83" s="52" t="s">
        <v>34</v>
      </c>
      <c r="B83" s="52" t="s">
        <v>90</v>
      </c>
      <c r="C83" s="61">
        <f>C84</f>
        <v>11512.5</v>
      </c>
      <c r="D83" s="61">
        <f t="shared" ref="D83:G84" si="29">D84</f>
        <v>4500</v>
      </c>
      <c r="E83" s="61">
        <f t="shared" si="29"/>
        <v>4500</v>
      </c>
      <c r="F83" s="61">
        <f t="shared" si="29"/>
        <v>4600</v>
      </c>
      <c r="G83" s="61">
        <f t="shared" si="29"/>
        <v>4900</v>
      </c>
    </row>
    <row r="84" spans="1:7" ht="30" customHeight="1" x14ac:dyDescent="0.25">
      <c r="A84" s="51" t="s">
        <v>111</v>
      </c>
      <c r="B84" s="51" t="s">
        <v>112</v>
      </c>
      <c r="C84" s="60">
        <f>C85</f>
        <v>11512.5</v>
      </c>
      <c r="D84" s="60">
        <f t="shared" si="29"/>
        <v>4500</v>
      </c>
      <c r="E84" s="60">
        <f t="shared" si="29"/>
        <v>4500</v>
      </c>
      <c r="F84" s="60">
        <f t="shared" si="29"/>
        <v>4600</v>
      </c>
      <c r="G84" s="60">
        <f t="shared" si="29"/>
        <v>4900</v>
      </c>
    </row>
    <row r="85" spans="1:7" ht="30" customHeight="1" x14ac:dyDescent="0.25">
      <c r="A85" s="51" t="s">
        <v>113</v>
      </c>
      <c r="B85" s="51" t="s">
        <v>114</v>
      </c>
      <c r="C85" s="60">
        <v>11512.5</v>
      </c>
      <c r="D85" s="60">
        <v>4500</v>
      </c>
      <c r="E85" s="60">
        <v>4500</v>
      </c>
      <c r="F85" s="60">
        <v>4600</v>
      </c>
      <c r="G85" s="60">
        <v>4900</v>
      </c>
    </row>
    <row r="86" spans="1:7" s="20" customFormat="1" ht="24.95" customHeight="1" x14ac:dyDescent="0.25">
      <c r="A86" s="52" t="s">
        <v>35</v>
      </c>
      <c r="B86" s="52" t="s">
        <v>93</v>
      </c>
      <c r="C86" s="61">
        <f>C87</f>
        <v>6368.27</v>
      </c>
      <c r="D86" s="61">
        <f t="shared" ref="D86:G87" si="30">D87</f>
        <v>13850</v>
      </c>
      <c r="E86" s="61">
        <f t="shared" si="30"/>
        <v>8100</v>
      </c>
      <c r="F86" s="61">
        <f t="shared" si="30"/>
        <v>8100</v>
      </c>
      <c r="G86" s="61">
        <f t="shared" si="30"/>
        <v>8100</v>
      </c>
    </row>
    <row r="87" spans="1:7" ht="24.95" customHeight="1" x14ac:dyDescent="0.25">
      <c r="A87" s="51" t="s">
        <v>111</v>
      </c>
      <c r="B87" s="51" t="s">
        <v>112</v>
      </c>
      <c r="C87" s="60">
        <f>C88</f>
        <v>6368.27</v>
      </c>
      <c r="D87" s="60">
        <f t="shared" si="30"/>
        <v>13850</v>
      </c>
      <c r="E87" s="60">
        <f t="shared" si="30"/>
        <v>8100</v>
      </c>
      <c r="F87" s="60">
        <f t="shared" si="30"/>
        <v>8100</v>
      </c>
      <c r="G87" s="60">
        <f t="shared" si="30"/>
        <v>8100</v>
      </c>
    </row>
    <row r="88" spans="1:7" ht="30" customHeight="1" x14ac:dyDescent="0.25">
      <c r="A88" s="51" t="s">
        <v>113</v>
      </c>
      <c r="B88" s="51" t="s">
        <v>114</v>
      </c>
      <c r="C88" s="60">
        <v>6368.27</v>
      </c>
      <c r="D88" s="60">
        <v>13850</v>
      </c>
      <c r="E88" s="60">
        <v>8100</v>
      </c>
      <c r="F88" s="60">
        <v>8100</v>
      </c>
      <c r="G88" s="60">
        <v>8100</v>
      </c>
    </row>
    <row r="89" spans="1:7" s="20" customFormat="1" ht="24.95" customHeight="1" x14ac:dyDescent="0.25">
      <c r="A89" s="52" t="s">
        <v>37</v>
      </c>
      <c r="B89" s="52" t="s">
        <v>99</v>
      </c>
      <c r="C89" s="61">
        <f>C90</f>
        <v>1234.92</v>
      </c>
      <c r="D89" s="61">
        <f t="shared" ref="D89:G90" si="31">D90</f>
        <v>2300</v>
      </c>
      <c r="E89" s="61">
        <f t="shared" si="31"/>
        <v>7040</v>
      </c>
      <c r="F89" s="61">
        <f t="shared" si="31"/>
        <v>900</v>
      </c>
      <c r="G89" s="61">
        <f t="shared" si="31"/>
        <v>900</v>
      </c>
    </row>
    <row r="90" spans="1:7" ht="24.95" customHeight="1" x14ac:dyDescent="0.25">
      <c r="A90" s="51" t="s">
        <v>111</v>
      </c>
      <c r="B90" s="51" t="s">
        <v>112</v>
      </c>
      <c r="C90" s="60">
        <f>C91</f>
        <v>1234.92</v>
      </c>
      <c r="D90" s="60">
        <f t="shared" si="31"/>
        <v>2300</v>
      </c>
      <c r="E90" s="60">
        <f t="shared" si="31"/>
        <v>7040</v>
      </c>
      <c r="F90" s="60">
        <f t="shared" si="31"/>
        <v>900</v>
      </c>
      <c r="G90" s="60">
        <f t="shared" si="31"/>
        <v>900</v>
      </c>
    </row>
    <row r="91" spans="1:7" ht="30" customHeight="1" x14ac:dyDescent="0.25">
      <c r="A91" s="51" t="s">
        <v>113</v>
      </c>
      <c r="B91" s="51" t="s">
        <v>114</v>
      </c>
      <c r="C91" s="60">
        <v>1234.92</v>
      </c>
      <c r="D91" s="60">
        <v>2300</v>
      </c>
      <c r="E91" s="60">
        <v>7040</v>
      </c>
      <c r="F91" s="60">
        <v>900</v>
      </c>
      <c r="G91" s="60">
        <v>900</v>
      </c>
    </row>
    <row r="92" spans="1:7" s="20" customFormat="1" ht="24.95" customHeight="1" x14ac:dyDescent="0.25">
      <c r="A92" s="52" t="s">
        <v>39</v>
      </c>
      <c r="B92" s="52" t="s">
        <v>101</v>
      </c>
      <c r="C92" s="61">
        <f>C93</f>
        <v>2121.37</v>
      </c>
      <c r="D92" s="61">
        <f t="shared" ref="D92:G93" si="32">D93</f>
        <v>6050</v>
      </c>
      <c r="E92" s="61">
        <f t="shared" si="32"/>
        <v>0</v>
      </c>
      <c r="F92" s="61">
        <f t="shared" si="32"/>
        <v>0</v>
      </c>
      <c r="G92" s="61">
        <f t="shared" si="32"/>
        <v>0</v>
      </c>
    </row>
    <row r="93" spans="1:7" ht="24.95" customHeight="1" x14ac:dyDescent="0.25">
      <c r="A93" s="51" t="s">
        <v>111</v>
      </c>
      <c r="B93" s="51" t="s">
        <v>112</v>
      </c>
      <c r="C93" s="60">
        <f>C94</f>
        <v>2121.37</v>
      </c>
      <c r="D93" s="60">
        <f t="shared" si="32"/>
        <v>6050</v>
      </c>
      <c r="E93" s="60">
        <f t="shared" si="32"/>
        <v>0</v>
      </c>
      <c r="F93" s="60">
        <f t="shared" si="32"/>
        <v>0</v>
      </c>
      <c r="G93" s="60">
        <f t="shared" si="32"/>
        <v>0</v>
      </c>
    </row>
    <row r="94" spans="1:7" ht="30" customHeight="1" x14ac:dyDescent="0.25">
      <c r="A94" s="51" t="s">
        <v>113</v>
      </c>
      <c r="B94" s="51" t="s">
        <v>114</v>
      </c>
      <c r="C94" s="60">
        <v>2121.37</v>
      </c>
      <c r="D94" s="60">
        <v>6050</v>
      </c>
      <c r="E94" s="60">
        <v>0</v>
      </c>
      <c r="F94" s="60">
        <v>0</v>
      </c>
      <c r="G94" s="60">
        <v>0</v>
      </c>
    </row>
    <row r="95" spans="1:7" s="20" customFormat="1" ht="32.25" customHeight="1" x14ac:dyDescent="0.25">
      <c r="A95" s="52" t="s">
        <v>119</v>
      </c>
      <c r="B95" s="52" t="s">
        <v>120</v>
      </c>
      <c r="C95" s="61">
        <f>C96+C97</f>
        <v>3113.43</v>
      </c>
      <c r="D95" s="61">
        <f t="shared" ref="D95:G95" si="33">D96+D97</f>
        <v>4200</v>
      </c>
      <c r="E95" s="61">
        <f t="shared" si="33"/>
        <v>4200</v>
      </c>
      <c r="F95" s="61">
        <f t="shared" si="33"/>
        <v>0</v>
      </c>
      <c r="G95" s="61">
        <f t="shared" si="33"/>
        <v>0</v>
      </c>
    </row>
    <row r="96" spans="1:7" s="20" customFormat="1" ht="30" x14ac:dyDescent="0.25">
      <c r="A96" s="52" t="s">
        <v>38</v>
      </c>
      <c r="B96" s="52" t="s">
        <v>100</v>
      </c>
      <c r="C96" s="61">
        <f>C98</f>
        <v>3113.43</v>
      </c>
      <c r="D96" s="61">
        <f>D98</f>
        <v>4200</v>
      </c>
      <c r="E96" s="61">
        <v>0</v>
      </c>
      <c r="F96" s="61">
        <f>F98</f>
        <v>0</v>
      </c>
      <c r="G96" s="61">
        <f>G98</f>
        <v>0</v>
      </c>
    </row>
    <row r="97" spans="1:7" s="20" customFormat="1" ht="23.25" customHeight="1" x14ac:dyDescent="0.25">
      <c r="A97" s="52" t="s">
        <v>38</v>
      </c>
      <c r="B97" s="52" t="s">
        <v>152</v>
      </c>
      <c r="C97" s="61">
        <v>0</v>
      </c>
      <c r="D97" s="61">
        <v>0</v>
      </c>
      <c r="E97" s="61">
        <f>E98</f>
        <v>4200</v>
      </c>
      <c r="F97" s="61"/>
      <c r="G97" s="61"/>
    </row>
    <row r="98" spans="1:7" ht="24.95" customHeight="1" x14ac:dyDescent="0.25">
      <c r="A98" s="51" t="s">
        <v>86</v>
      </c>
      <c r="B98" s="51" t="s">
        <v>87</v>
      </c>
      <c r="C98" s="60">
        <f>C99</f>
        <v>3113.43</v>
      </c>
      <c r="D98" s="60">
        <f t="shared" ref="D98:G98" si="34">D99</f>
        <v>4200</v>
      </c>
      <c r="E98" s="60">
        <f t="shared" si="34"/>
        <v>4200</v>
      </c>
      <c r="F98" s="60">
        <f t="shared" si="34"/>
        <v>0</v>
      </c>
      <c r="G98" s="60">
        <f t="shared" si="34"/>
        <v>0</v>
      </c>
    </row>
    <row r="99" spans="1:7" ht="24.95" customHeight="1" x14ac:dyDescent="0.25">
      <c r="A99" s="51" t="s">
        <v>88</v>
      </c>
      <c r="B99" s="51" t="s">
        <v>89</v>
      </c>
      <c r="C99" s="60">
        <v>3113.43</v>
      </c>
      <c r="D99" s="60">
        <v>4200</v>
      </c>
      <c r="E99" s="60">
        <v>4200</v>
      </c>
      <c r="F99" s="60">
        <v>0</v>
      </c>
      <c r="G99" s="60">
        <v>0</v>
      </c>
    </row>
    <row r="100" spans="1:7" s="20" customFormat="1" ht="60" x14ac:dyDescent="0.25">
      <c r="A100" s="52" t="s">
        <v>121</v>
      </c>
      <c r="B100" s="52" t="s">
        <v>122</v>
      </c>
      <c r="C100" s="61">
        <f>C101</f>
        <v>989.41</v>
      </c>
      <c r="D100" s="61">
        <f t="shared" ref="D100:G102" si="35">D101</f>
        <v>1100</v>
      </c>
      <c r="E100" s="61">
        <f t="shared" si="35"/>
        <v>1300</v>
      </c>
      <c r="F100" s="61">
        <f t="shared" si="35"/>
        <v>1300</v>
      </c>
      <c r="G100" s="61">
        <f t="shared" si="35"/>
        <v>1400</v>
      </c>
    </row>
    <row r="101" spans="1:7" s="20" customFormat="1" ht="24.95" customHeight="1" x14ac:dyDescent="0.25">
      <c r="A101" s="52" t="s">
        <v>33</v>
      </c>
      <c r="B101" s="52" t="s">
        <v>85</v>
      </c>
      <c r="C101" s="61">
        <f>C102</f>
        <v>989.41</v>
      </c>
      <c r="D101" s="61">
        <f t="shared" si="35"/>
        <v>1100</v>
      </c>
      <c r="E101" s="61">
        <f t="shared" si="35"/>
        <v>1300</v>
      </c>
      <c r="F101" s="61">
        <f t="shared" si="35"/>
        <v>1300</v>
      </c>
      <c r="G101" s="61">
        <f t="shared" si="35"/>
        <v>1400</v>
      </c>
    </row>
    <row r="102" spans="1:7" ht="24.95" customHeight="1" x14ac:dyDescent="0.25">
      <c r="A102" s="51" t="s">
        <v>86</v>
      </c>
      <c r="B102" s="51" t="s">
        <v>87</v>
      </c>
      <c r="C102" s="60">
        <f>C103</f>
        <v>989.41</v>
      </c>
      <c r="D102" s="60">
        <f t="shared" si="35"/>
        <v>1100</v>
      </c>
      <c r="E102" s="60">
        <f t="shared" si="35"/>
        <v>1300</v>
      </c>
      <c r="F102" s="60">
        <f t="shared" si="35"/>
        <v>1300</v>
      </c>
      <c r="G102" s="60">
        <f t="shared" si="35"/>
        <v>1400</v>
      </c>
    </row>
    <row r="103" spans="1:7" ht="24.95" customHeight="1" x14ac:dyDescent="0.25">
      <c r="A103" s="51" t="s">
        <v>88</v>
      </c>
      <c r="B103" s="51" t="s">
        <v>89</v>
      </c>
      <c r="C103" s="60">
        <v>989.41</v>
      </c>
      <c r="D103" s="60">
        <v>1100</v>
      </c>
      <c r="E103" s="60">
        <v>1300</v>
      </c>
      <c r="F103" s="60">
        <v>1300</v>
      </c>
      <c r="G103" s="60">
        <v>1400</v>
      </c>
    </row>
    <row r="104" spans="1:7" s="20" customFormat="1" ht="31.5" customHeight="1" x14ac:dyDescent="0.25">
      <c r="A104" s="52" t="s">
        <v>123</v>
      </c>
      <c r="B104" s="52" t="s">
        <v>124</v>
      </c>
      <c r="C104" s="61">
        <f>C105+C108</f>
        <v>1797.64</v>
      </c>
      <c r="D104" s="61">
        <f t="shared" ref="D104:G104" si="36">D105+D108</f>
        <v>1800</v>
      </c>
      <c r="E104" s="61">
        <f t="shared" si="36"/>
        <v>1950</v>
      </c>
      <c r="F104" s="61">
        <f t="shared" si="36"/>
        <v>1950</v>
      </c>
      <c r="G104" s="61">
        <f t="shared" si="36"/>
        <v>1950</v>
      </c>
    </row>
    <row r="105" spans="1:7" s="20" customFormat="1" ht="24.95" customHeight="1" x14ac:dyDescent="0.25">
      <c r="A105" s="52" t="s">
        <v>33</v>
      </c>
      <c r="B105" s="52" t="s">
        <v>85</v>
      </c>
      <c r="C105" s="61">
        <f>C106</f>
        <v>443.21</v>
      </c>
      <c r="D105" s="61">
        <f t="shared" ref="D105:G106" si="37">D106</f>
        <v>400</v>
      </c>
      <c r="E105" s="61">
        <f t="shared" si="37"/>
        <v>400</v>
      </c>
      <c r="F105" s="61">
        <f t="shared" si="37"/>
        <v>400</v>
      </c>
      <c r="G105" s="61">
        <f t="shared" si="37"/>
        <v>400</v>
      </c>
    </row>
    <row r="106" spans="1:7" ht="24.95" customHeight="1" x14ac:dyDescent="0.25">
      <c r="A106" s="51" t="s">
        <v>86</v>
      </c>
      <c r="B106" s="51" t="s">
        <v>87</v>
      </c>
      <c r="C106" s="60">
        <f>C107</f>
        <v>443.21</v>
      </c>
      <c r="D106" s="60">
        <f t="shared" si="37"/>
        <v>400</v>
      </c>
      <c r="E106" s="60">
        <f t="shared" si="37"/>
        <v>400</v>
      </c>
      <c r="F106" s="60">
        <f t="shared" si="37"/>
        <v>400</v>
      </c>
      <c r="G106" s="60">
        <f t="shared" si="37"/>
        <v>400</v>
      </c>
    </row>
    <row r="107" spans="1:7" ht="24.95" customHeight="1" x14ac:dyDescent="0.25">
      <c r="A107" s="51" t="s">
        <v>96</v>
      </c>
      <c r="B107" s="51" t="s">
        <v>97</v>
      </c>
      <c r="C107" s="60">
        <v>443.21</v>
      </c>
      <c r="D107" s="60">
        <v>400</v>
      </c>
      <c r="E107" s="60">
        <v>400</v>
      </c>
      <c r="F107" s="60">
        <v>400</v>
      </c>
      <c r="G107" s="60">
        <v>400</v>
      </c>
    </row>
    <row r="108" spans="1:7" s="20" customFormat="1" ht="24.95" customHeight="1" x14ac:dyDescent="0.25">
      <c r="A108" s="52" t="s">
        <v>37</v>
      </c>
      <c r="B108" s="52" t="s">
        <v>99</v>
      </c>
      <c r="C108" s="61">
        <f>C109</f>
        <v>1354.43</v>
      </c>
      <c r="D108" s="61">
        <f t="shared" ref="D108:G109" si="38">D109</f>
        <v>1400</v>
      </c>
      <c r="E108" s="61">
        <f t="shared" si="38"/>
        <v>1550</v>
      </c>
      <c r="F108" s="61">
        <f t="shared" si="38"/>
        <v>1550</v>
      </c>
      <c r="G108" s="61">
        <f t="shared" si="38"/>
        <v>1550</v>
      </c>
    </row>
    <row r="109" spans="1:7" ht="24.95" customHeight="1" x14ac:dyDescent="0.25">
      <c r="A109" s="51" t="s">
        <v>86</v>
      </c>
      <c r="B109" s="51" t="s">
        <v>87</v>
      </c>
      <c r="C109" s="60">
        <f>C110</f>
        <v>1354.43</v>
      </c>
      <c r="D109" s="60">
        <f t="shared" si="38"/>
        <v>1400</v>
      </c>
      <c r="E109" s="60">
        <f t="shared" si="38"/>
        <v>1550</v>
      </c>
      <c r="F109" s="60">
        <f t="shared" si="38"/>
        <v>1550</v>
      </c>
      <c r="G109" s="60">
        <f t="shared" si="38"/>
        <v>1550</v>
      </c>
    </row>
    <row r="110" spans="1:7" ht="24.95" customHeight="1" x14ac:dyDescent="0.25">
      <c r="A110" s="51" t="s">
        <v>96</v>
      </c>
      <c r="B110" s="51" t="s">
        <v>97</v>
      </c>
      <c r="C110" s="60">
        <v>1354.43</v>
      </c>
      <c r="D110" s="60">
        <v>1400</v>
      </c>
      <c r="E110" s="60">
        <v>1550</v>
      </c>
      <c r="F110" s="60">
        <v>1550</v>
      </c>
      <c r="G110" s="60">
        <v>1550</v>
      </c>
    </row>
  </sheetData>
  <mergeCells count="6">
    <mergeCell ref="B9:F9"/>
    <mergeCell ref="A1:B1"/>
    <mergeCell ref="A2:B2"/>
    <mergeCell ref="A3:B3"/>
    <mergeCell ref="B6:F6"/>
    <mergeCell ref="B7:F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I. OPĆI DIO</vt:lpstr>
      <vt:lpstr>RAČUN PRIHODA I RASHODA PO EKON</vt:lpstr>
      <vt:lpstr>RAČUN PRIHODA I RASHODA PO IF</vt:lpstr>
      <vt:lpstr>RASHODI PREMA FUN.KLASIFIKACIJI</vt:lpstr>
      <vt:lpstr>RAČUN FINANCIRANJA PREMA EKON.K</vt:lpstr>
      <vt:lpstr>RAČUN FINANCIRANJA PREMA IF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2025-10-31T13:56:11Z</cp:lastPrinted>
  <dcterms:created xsi:type="dcterms:W3CDTF">2024-11-08T12:05:33Z</dcterms:created>
  <dcterms:modified xsi:type="dcterms:W3CDTF">2026-01-20T14:50:19Z</dcterms:modified>
</cp:coreProperties>
</file>