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10-2025, Kategorija 1 " sheetId="4" r:id="rId1"/>
    <sheet name="10-2025, Kategorija 2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4" l="1"/>
  <c r="D52" i="4"/>
  <c r="D55" i="4"/>
  <c r="D80" i="4"/>
  <c r="D71" i="4"/>
  <c r="D34" i="4"/>
  <c r="D25" i="4"/>
  <c r="D21" i="4"/>
  <c r="D18" i="4"/>
  <c r="D15" i="4"/>
  <c r="D12" i="4"/>
  <c r="D9" i="4"/>
  <c r="A7" i="5"/>
  <c r="A8" i="5"/>
  <c r="A11" i="5"/>
  <c r="D44" i="4" l="1"/>
  <c r="D58" i="4"/>
  <c r="D39" i="4"/>
  <c r="A17" i="5" l="1"/>
  <c r="D62" i="4" l="1"/>
</calcChain>
</file>

<file path=xl/sharedStrings.xml><?xml version="1.0" encoding="utf-8"?>
<sst xmlns="http://schemas.openxmlformats.org/spreadsheetml/2006/main" count="239" uniqueCount="115">
  <si>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</si>
  <si>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</si>
  <si>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</si>
  <si>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</si>
  <si>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</si>
  <si>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</si>
  <si>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</si>
  <si>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</si>
  <si>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</si>
  <si>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</si>
  <si>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</si>
  <si>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</si>
  <si>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</si>
  <si>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Ukupno Hrvatski telekom d.d.</t>
  </si>
  <si>
    <t>Telemach Hrvatska d.o.o.</t>
  </si>
  <si>
    <t>Sveukupno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</si>
  <si>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</si>
  <si>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</si>
  <si>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</si>
  <si>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</si>
  <si>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</si>
  <si>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</si>
  <si>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</si>
  <si>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</si>
  <si>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</si>
  <si>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</si>
  <si>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</si>
  <si>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</si>
  <si>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3223 - Energija</t>
  </si>
  <si>
    <t>GRADSKA PLINARA ZAGREB-OPSKRBA  d.o.o.</t>
  </si>
  <si>
    <t>SESVETE</t>
  </si>
  <si>
    <t>3433 - Zatezne kamate</t>
  </si>
  <si>
    <t>3133 - Doprinos za obvezno osiguranje u slučaju nezaposlenosti</t>
  </si>
  <si>
    <t xml:space="preserve">3433 - Zatezne kamate </t>
  </si>
  <si>
    <t>VELIKA GORICA</t>
  </si>
  <si>
    <t>3239 - Ostale usluge</t>
  </si>
  <si>
    <t>ZAGREBAČKI HOLDIN PODRUŽNICA ČISTOĆA d.o.o.</t>
  </si>
  <si>
    <t>3232 - Usluge tekućeg i investicijskog održavanja</t>
  </si>
  <si>
    <t>HEP-OPSKRBA d.o.o.</t>
  </si>
  <si>
    <t>HP-HRVATSKA POŠTA d.d.</t>
  </si>
  <si>
    <t>AKD-ZAŠTITA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</si>
  <si>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9253797076</t>
    </r>
  </si>
  <si>
    <t xml:space="preserve"> 3721 - Naknade građanima i kućanstvima u novcu</t>
  </si>
  <si>
    <t>3213 - Stručno usavršavanje zaposlenika</t>
  </si>
  <si>
    <t>R-GLOBAL d.o.o.</t>
  </si>
  <si>
    <t>OPTIMUS LAB d.o.o.</t>
  </si>
  <si>
    <t>ČAKOVEC</t>
  </si>
  <si>
    <t>3238 - Računalne usluge</t>
  </si>
  <si>
    <t>FINA</t>
  </si>
  <si>
    <t>GRAD ZAGREB - PROLAZNI RAČUN PRIHODA SUDIONIKA</t>
  </si>
  <si>
    <t>TK ELEVATOR EASTERN EUROPE GMBH</t>
  </si>
  <si>
    <t>OPTI PRINT ADRIA d.o.o.</t>
  </si>
  <si>
    <t>VORTEX TECH, obrt za usluge</t>
  </si>
  <si>
    <t>KAUFLAND HRVATSKA k.d.</t>
  </si>
  <si>
    <t>47432874968</t>
  </si>
  <si>
    <t>3299 - Ostali nespomenuti rashodi poslovanja</t>
  </si>
  <si>
    <t>SVETA NEDJELJA</t>
  </si>
  <si>
    <t>3221 - Uredski materijal i ostali materijalni rashodi</t>
  </si>
  <si>
    <t>Ukupno Kaufland k.d.</t>
  </si>
  <si>
    <t>SAMOBOR</t>
  </si>
  <si>
    <t>KAŠINA</t>
  </si>
  <si>
    <t>ZAHVALE I SJEĆANJA d.o.o.</t>
  </si>
  <si>
    <t>PULA</t>
  </si>
  <si>
    <t>Ukupno Fina</t>
  </si>
  <si>
    <t>Ukupno Grad Zagreb</t>
  </si>
  <si>
    <t>IBS TECH d.o.o.</t>
  </si>
  <si>
    <t>4241 - Knjige</t>
  </si>
  <si>
    <t>DUBROVNIK SUN  d.o.o.</t>
  </si>
  <si>
    <t>DUBROVNIK</t>
  </si>
  <si>
    <t>EPP d.o.o.</t>
  </si>
  <si>
    <t>INFORMACIJA O TROŠENJU SREDSTAVA ZA listopad 2025.g.</t>
  </si>
  <si>
    <t>11.11.2025.</t>
  </si>
  <si>
    <t>INFORMACIJA O TROŠENJU SREDSTAVA ZA listopad 2025.g</t>
  </si>
  <si>
    <t>Sesvete, 11.11.2025.</t>
  </si>
  <si>
    <t>ŠKOLSKA KNJIGA d.d.</t>
  </si>
  <si>
    <t>ELEMENT d.o.o.</t>
  </si>
  <si>
    <t>DOMINOVIĆ d.o.o.</t>
  </si>
  <si>
    <t>PROFIL KLETT d.o.o.</t>
  </si>
  <si>
    <t>4242 - Knjige</t>
  </si>
  <si>
    <t>KRŠĆANSKA SADAŠNJOST</t>
  </si>
  <si>
    <t>ALFA d.d.</t>
  </si>
  <si>
    <t>UZI SHOP d.o.o.</t>
  </si>
  <si>
    <t>UMAG</t>
  </si>
  <si>
    <t>BLINK INFO d.o.o.</t>
  </si>
  <si>
    <t>ZADAR</t>
  </si>
  <si>
    <t>NAKLADA LJEVAK</t>
  </si>
  <si>
    <t>METEOR GRUPA-LABUD d.o.o.</t>
  </si>
  <si>
    <t>HRVATSKA ZAJEDNICA OSNOVNIH ŠKOLA</t>
  </si>
  <si>
    <t>EKO DIMNJAK d.o.o.</t>
  </si>
  <si>
    <t>DEJAN PIJETLOVIĆ-ALU-D.P.</t>
  </si>
  <si>
    <t>ELLIN SVIJET j.d.o.o.</t>
  </si>
  <si>
    <t>3293 - Reprezentacija</t>
  </si>
  <si>
    <t>CITARA d.o.o.</t>
  </si>
  <si>
    <t>PISMORAD d.o.o.</t>
  </si>
  <si>
    <t>EKO PLAMEN ŠTIMAC d.o.o.</t>
  </si>
  <si>
    <t>DUGO SELO</t>
  </si>
  <si>
    <t>LUCIJA TUSTANIĆ</t>
  </si>
  <si>
    <t>3237 - Ugovori o djelu</t>
  </si>
  <si>
    <t>Ukupno ŠKOLSKA KNJIGA d.d.</t>
  </si>
  <si>
    <t>Ukupno PETRA SOMEK MERIDIJANI OBRT</t>
  </si>
  <si>
    <t>Ukupno ELEMENT d.o.o.</t>
  </si>
  <si>
    <t>Ukupno DOMINOVIĆ d.o.o</t>
  </si>
  <si>
    <t>Ukupno PROFIL KLETT d.o.o.</t>
  </si>
  <si>
    <t>Ukupno ALFA d.d.</t>
  </si>
  <si>
    <t>Ukupno DUBROVNIK SUN  d.o.o.</t>
  </si>
  <si>
    <t>TEDI Poslovanje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</si>
  <si>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05614216244</t>
    </r>
  </si>
  <si>
    <t>DECATHLON ZAGREB d.o.o.</t>
  </si>
  <si>
    <t>Ukupno DECATHLON ZAGREB d.o.o.</t>
  </si>
  <si>
    <t xml:space="preserve">PETRA SOMEK MERIDIJANI OBRT ZA IZDAVAČKU DJELATNOST 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</si>
  <si>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07189160632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</si>
  <si>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2987325876</t>
    </r>
  </si>
  <si>
    <t>3225 - Sitni inventar i autogume</t>
  </si>
  <si>
    <t>3224 - Materijal za tekuće i investicijsko održavanje</t>
  </si>
  <si>
    <t>PEVEX 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</si>
</sst>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0" borderId="0" xfId="0" applyBorder="1" applyAlignment="1"/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/>
    <xf numFmtId="0" fontId="0" fillId="2" borderId="8" xfId="0" applyFill="1" applyBorder="1"/>
    <xf numFmtId="0" fontId="0" fillId="2" borderId="1" xfId="0" applyNumberFormat="1" applyFill="1" applyBorder="1" applyAlignment="1">
      <alignment horizontal="right"/>
    </xf>
    <xf numFmtId="0" fontId="0" fillId="2" borderId="10" xfId="0" applyFill="1" applyBorder="1" applyAlignment="1">
      <alignment horizontal="right" wrapText="1"/>
    </xf>
    <xf numFmtId="0" fontId="0" fillId="2" borderId="0" xfId="0" applyFill="1" applyBorder="1"/>
    <xf numFmtId="0" fontId="0" fillId="3" borderId="1" xfId="0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49" fontId="0" fillId="3" borderId="1" xfId="0" applyNumberForma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0" xfId="0" applyFill="1" applyBorder="1" applyAlignment="1"/>
    <xf numFmtId="0" fontId="0" fillId="0" borderId="1" xfId="0" applyFill="1" applyBorder="1"/>
    <xf numFmtId="0" fontId="5" fillId="2" borderId="0" xfId="0" applyFont="1" applyFill="1"/>
    <xf numFmtId="0" fontId="0" fillId="0" borderId="0" xfId="0" applyFill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3" borderId="10" xfId="0" applyFill="1" applyBorder="1" applyAlignment="1">
      <alignment vertical="center"/>
    </xf>
    <xf numFmtId="0" fontId="0" fillId="3" borderId="1" xfId="0" applyNumberFormat="1" applyFill="1" applyBorder="1" applyAlignment="1">
      <alignment horizontal="right"/>
    </xf>
    <xf numFmtId="0" fontId="0" fillId="3" borderId="10" xfId="0" applyFill="1" applyBorder="1" applyAlignment="1">
      <alignment horizontal="right" wrapText="1"/>
    </xf>
    <xf numFmtId="0" fontId="0" fillId="3" borderId="10" xfId="0" applyFill="1" applyBorder="1" applyAlignment="1"/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164" fontId="0" fillId="3" borderId="1" xfId="0" applyNumberFormat="1" applyFont="1" applyFill="1" applyBorder="1"/>
    <xf numFmtId="0" fontId="0" fillId="2" borderId="10" xfId="0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5"/>
  <sheetViews>
    <sheetView topLeftCell="A68" workbookViewId="0">
      <selection activeCell="D86" sqref="D86"/>
    </sheetView>
  </sheetViews>
  <sheetFormatPr defaultRowHeight="15" x14ac:dyDescent="0.25"/>
  <cols>
    <col min="1" max="1" width="55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48" t="s">
        <v>0</v>
      </c>
      <c r="B1" s="48"/>
      <c r="C1" s="48"/>
    </row>
    <row r="2" spans="1:5" x14ac:dyDescent="0.25">
      <c r="A2" s="49" t="s">
        <v>1</v>
      </c>
      <c r="B2" s="49"/>
      <c r="C2" s="49"/>
    </row>
    <row r="4" spans="1:5" x14ac:dyDescent="0.25">
      <c r="A4" s="50" t="s">
        <v>72</v>
      </c>
      <c r="B4" s="50"/>
      <c r="C4" s="50"/>
      <c r="D4" s="50"/>
      <c r="E4" s="50"/>
    </row>
    <row r="5" spans="1:5" x14ac:dyDescent="0.25">
      <c r="E5" t="s">
        <v>7</v>
      </c>
    </row>
    <row r="6" spans="1:5" ht="30" x14ac:dyDescent="0.25">
      <c r="A6" s="30" t="s">
        <v>2</v>
      </c>
      <c r="B6" s="30" t="s">
        <v>3</v>
      </c>
      <c r="C6" s="31" t="s">
        <v>4</v>
      </c>
      <c r="D6" s="31" t="s">
        <v>5</v>
      </c>
      <c r="E6" s="30" t="s">
        <v>6</v>
      </c>
    </row>
    <row r="7" spans="1:5" ht="30" customHeight="1" x14ac:dyDescent="0.25">
      <c r="A7" s="59" t="s">
        <v>74</v>
      </c>
      <c r="B7" s="60">
        <v>38967655335</v>
      </c>
      <c r="C7" s="61" t="s">
        <v>10</v>
      </c>
      <c r="D7" s="13">
        <v>13301.51</v>
      </c>
      <c r="E7" s="62" t="s">
        <v>66</v>
      </c>
    </row>
    <row r="8" spans="1:5" ht="30" customHeight="1" x14ac:dyDescent="0.25">
      <c r="A8" s="59" t="s">
        <v>74</v>
      </c>
      <c r="B8" s="60">
        <v>38967655335</v>
      </c>
      <c r="C8" s="61" t="s">
        <v>10</v>
      </c>
      <c r="D8" s="13">
        <v>35.4</v>
      </c>
      <c r="E8" s="62" t="s">
        <v>66</v>
      </c>
    </row>
    <row r="9" spans="1:5" ht="30" customHeight="1" x14ac:dyDescent="0.25">
      <c r="A9" s="42" t="s">
        <v>98</v>
      </c>
      <c r="B9" s="43"/>
      <c r="C9" s="44"/>
      <c r="D9" s="11">
        <f>D7+D8</f>
        <v>13336.91</v>
      </c>
      <c r="E9" s="12"/>
    </row>
    <row r="10" spans="1:5" ht="30" customHeight="1" x14ac:dyDescent="0.25">
      <c r="A10" s="59" t="s">
        <v>109</v>
      </c>
      <c r="B10" s="60">
        <v>93687324069</v>
      </c>
      <c r="C10" s="61" t="s">
        <v>59</v>
      </c>
      <c r="D10" s="13">
        <v>20.8</v>
      </c>
      <c r="E10" s="62" t="s">
        <v>66</v>
      </c>
    </row>
    <row r="11" spans="1:5" ht="30" customHeight="1" x14ac:dyDescent="0.25">
      <c r="A11" s="59" t="s">
        <v>109</v>
      </c>
      <c r="B11" s="60">
        <v>93687324069</v>
      </c>
      <c r="C11" s="61" t="s">
        <v>59</v>
      </c>
      <c r="D11" s="13">
        <v>995.8</v>
      </c>
      <c r="E11" s="62" t="s">
        <v>66</v>
      </c>
    </row>
    <row r="12" spans="1:5" ht="30" customHeight="1" x14ac:dyDescent="0.25">
      <c r="A12" s="42" t="s">
        <v>99</v>
      </c>
      <c r="B12" s="43"/>
      <c r="C12" s="44"/>
      <c r="D12" s="11">
        <f>D10+D11</f>
        <v>1016.5999999999999</v>
      </c>
      <c r="E12" s="12"/>
    </row>
    <row r="13" spans="1:5" ht="30" customHeight="1" x14ac:dyDescent="0.25">
      <c r="A13" s="59" t="s">
        <v>75</v>
      </c>
      <c r="B13" s="60">
        <v>71412305441</v>
      </c>
      <c r="C13" s="61" t="s">
        <v>10</v>
      </c>
      <c r="D13" s="13">
        <v>1155.81</v>
      </c>
      <c r="E13" s="62" t="s">
        <v>66</v>
      </c>
    </row>
    <row r="14" spans="1:5" ht="30" customHeight="1" x14ac:dyDescent="0.25">
      <c r="A14" s="59" t="s">
        <v>75</v>
      </c>
      <c r="B14" s="60">
        <v>71412305441</v>
      </c>
      <c r="C14" s="61" t="s">
        <v>10</v>
      </c>
      <c r="D14" s="13">
        <v>7.95</v>
      </c>
      <c r="E14" s="62" t="s">
        <v>66</v>
      </c>
    </row>
    <row r="15" spans="1:5" ht="30" customHeight="1" x14ac:dyDescent="0.25">
      <c r="A15" s="42" t="s">
        <v>100</v>
      </c>
      <c r="B15" s="43"/>
      <c r="C15" s="44"/>
      <c r="D15" s="11">
        <f>D13+D14</f>
        <v>1163.76</v>
      </c>
      <c r="E15" s="12"/>
    </row>
    <row r="16" spans="1:5" ht="30" customHeight="1" x14ac:dyDescent="0.25">
      <c r="A16" s="59" t="s">
        <v>76</v>
      </c>
      <c r="B16" s="60">
        <v>39753545974</v>
      </c>
      <c r="C16" s="61" t="s">
        <v>10</v>
      </c>
      <c r="D16" s="13">
        <v>1482.58</v>
      </c>
      <c r="E16" s="62" t="s">
        <v>66</v>
      </c>
    </row>
    <row r="17" spans="1:6" ht="30" customHeight="1" x14ac:dyDescent="0.25">
      <c r="A17" s="59" t="s">
        <v>76</v>
      </c>
      <c r="B17" s="60">
        <v>39753545974</v>
      </c>
      <c r="C17" s="61" t="s">
        <v>10</v>
      </c>
      <c r="D17" s="13">
        <v>46.91</v>
      </c>
      <c r="E17" s="62" t="s">
        <v>78</v>
      </c>
    </row>
    <row r="18" spans="1:6" ht="30" customHeight="1" x14ac:dyDescent="0.25">
      <c r="A18" s="42" t="s">
        <v>101</v>
      </c>
      <c r="B18" s="43"/>
      <c r="C18" s="44"/>
      <c r="D18" s="11">
        <f>D16+D17</f>
        <v>1529.49</v>
      </c>
      <c r="E18" s="12"/>
    </row>
    <row r="19" spans="1:6" ht="30" customHeight="1" x14ac:dyDescent="0.25">
      <c r="A19" s="59" t="s">
        <v>77</v>
      </c>
      <c r="B19" s="60">
        <v>95803232921</v>
      </c>
      <c r="C19" s="61" t="s">
        <v>10</v>
      </c>
      <c r="D19" s="13">
        <v>22748.69</v>
      </c>
      <c r="E19" s="62" t="s">
        <v>66</v>
      </c>
    </row>
    <row r="20" spans="1:6" ht="30" customHeight="1" x14ac:dyDescent="0.25">
      <c r="A20" s="59" t="s">
        <v>77</v>
      </c>
      <c r="B20" s="60">
        <v>95803232921</v>
      </c>
      <c r="C20" s="61" t="s">
        <v>10</v>
      </c>
      <c r="D20" s="13">
        <v>2194.9899999999998</v>
      </c>
      <c r="E20" s="62" t="s">
        <v>66</v>
      </c>
    </row>
    <row r="21" spans="1:6" ht="30" customHeight="1" x14ac:dyDescent="0.25">
      <c r="A21" s="42" t="s">
        <v>102</v>
      </c>
      <c r="B21" s="43"/>
      <c r="C21" s="44"/>
      <c r="D21" s="11">
        <f>D19+D20</f>
        <v>24943.68</v>
      </c>
      <c r="E21" s="12"/>
    </row>
    <row r="22" spans="1:6" ht="30" customHeight="1" x14ac:dyDescent="0.25">
      <c r="A22" s="30" t="s">
        <v>79</v>
      </c>
      <c r="B22" s="34">
        <v>79817762581</v>
      </c>
      <c r="C22" s="35" t="s">
        <v>10</v>
      </c>
      <c r="D22" s="20">
        <v>247.4</v>
      </c>
      <c r="E22" s="51" t="s">
        <v>66</v>
      </c>
    </row>
    <row r="23" spans="1:6" ht="30" customHeight="1" x14ac:dyDescent="0.25">
      <c r="A23" s="59" t="s">
        <v>80</v>
      </c>
      <c r="B23" s="17" t="s">
        <v>110</v>
      </c>
      <c r="C23" s="61" t="s">
        <v>10</v>
      </c>
      <c r="D23" s="13">
        <v>2413.37</v>
      </c>
      <c r="E23" s="62" t="s">
        <v>66</v>
      </c>
    </row>
    <row r="24" spans="1:6" ht="30" customHeight="1" x14ac:dyDescent="0.25">
      <c r="A24" s="59" t="s">
        <v>80</v>
      </c>
      <c r="B24" s="17" t="s">
        <v>110</v>
      </c>
      <c r="C24" s="61" t="s">
        <v>10</v>
      </c>
      <c r="D24" s="13">
        <v>10.41</v>
      </c>
      <c r="E24" s="62" t="s">
        <v>66</v>
      </c>
    </row>
    <row r="25" spans="1:6" ht="30" customHeight="1" x14ac:dyDescent="0.25">
      <c r="A25" s="42" t="s">
        <v>103</v>
      </c>
      <c r="B25" s="43"/>
      <c r="C25" s="44"/>
      <c r="D25" s="11">
        <f>D23+D24</f>
        <v>2423.7799999999997</v>
      </c>
      <c r="E25" s="12"/>
    </row>
    <row r="26" spans="1:6" ht="30" customHeight="1" x14ac:dyDescent="0.25">
      <c r="A26" s="7" t="s">
        <v>38</v>
      </c>
      <c r="B26" s="19">
        <v>63073332379</v>
      </c>
      <c r="C26" s="19" t="s">
        <v>10</v>
      </c>
      <c r="D26" s="20">
        <v>1366.1</v>
      </c>
      <c r="E26" s="7" t="s">
        <v>28</v>
      </c>
      <c r="F26" s="25"/>
    </row>
    <row r="27" spans="1:6" ht="30" customHeight="1" x14ac:dyDescent="0.25">
      <c r="A27" s="7" t="s">
        <v>29</v>
      </c>
      <c r="B27" s="19">
        <v>74364571096</v>
      </c>
      <c r="C27" s="19" t="s">
        <v>10</v>
      </c>
      <c r="D27" s="20">
        <v>1033.8399999999999</v>
      </c>
      <c r="E27" s="8" t="s">
        <v>28</v>
      </c>
      <c r="F27" s="25"/>
    </row>
    <row r="28" spans="1:6" ht="30" customHeight="1" x14ac:dyDescent="0.25">
      <c r="A28" s="7" t="s">
        <v>81</v>
      </c>
      <c r="B28" s="19">
        <v>53058800224</v>
      </c>
      <c r="C28" s="19" t="s">
        <v>82</v>
      </c>
      <c r="D28" s="20">
        <v>30.41</v>
      </c>
      <c r="E28" s="8" t="s">
        <v>112</v>
      </c>
      <c r="F28" s="28"/>
    </row>
    <row r="29" spans="1:6" s="29" customFormat="1" ht="30" customHeight="1" x14ac:dyDescent="0.25">
      <c r="A29" s="7" t="s">
        <v>39</v>
      </c>
      <c r="B29" s="34">
        <v>87311810356</v>
      </c>
      <c r="C29" s="19" t="s">
        <v>34</v>
      </c>
      <c r="D29" s="20">
        <v>5.12</v>
      </c>
      <c r="E29" s="8" t="s">
        <v>19</v>
      </c>
    </row>
    <row r="30" spans="1:6" s="29" customFormat="1" ht="30" customHeight="1" x14ac:dyDescent="0.25">
      <c r="A30" s="7" t="s">
        <v>83</v>
      </c>
      <c r="B30" s="34">
        <v>56556235804</v>
      </c>
      <c r="C30" s="19" t="s">
        <v>84</v>
      </c>
      <c r="D30" s="20">
        <v>375</v>
      </c>
      <c r="E30" s="8" t="s">
        <v>47</v>
      </c>
    </row>
    <row r="31" spans="1:6" s="29" customFormat="1" ht="30" customHeight="1" x14ac:dyDescent="0.25">
      <c r="A31" s="7" t="s">
        <v>85</v>
      </c>
      <c r="B31" s="34">
        <v>80364394364</v>
      </c>
      <c r="C31" s="19" t="s">
        <v>10</v>
      </c>
      <c r="D31" s="20">
        <v>71.42</v>
      </c>
      <c r="E31" s="51" t="s">
        <v>66</v>
      </c>
    </row>
    <row r="32" spans="1:6" s="29" customFormat="1" ht="30" customHeight="1" x14ac:dyDescent="0.25">
      <c r="A32" s="9" t="s">
        <v>86</v>
      </c>
      <c r="B32" s="60">
        <v>23359164583</v>
      </c>
      <c r="C32" s="17" t="s">
        <v>10</v>
      </c>
      <c r="D32" s="13">
        <v>18.600000000000001</v>
      </c>
      <c r="E32" s="37" t="s">
        <v>57</v>
      </c>
    </row>
    <row r="33" spans="1:5" s="29" customFormat="1" ht="30" customHeight="1" x14ac:dyDescent="0.25">
      <c r="A33" s="9" t="s">
        <v>86</v>
      </c>
      <c r="B33" s="60">
        <v>23359164583</v>
      </c>
      <c r="C33" s="17" t="s">
        <v>10</v>
      </c>
      <c r="D33" s="13">
        <v>30.38</v>
      </c>
      <c r="E33" s="37" t="s">
        <v>57</v>
      </c>
    </row>
    <row r="34" spans="1:5" s="29" customFormat="1" ht="30" customHeight="1" x14ac:dyDescent="0.25">
      <c r="A34" s="42" t="s">
        <v>13</v>
      </c>
      <c r="B34" s="43"/>
      <c r="C34" s="44"/>
      <c r="D34" s="11">
        <f>D32+D33</f>
        <v>48.980000000000004</v>
      </c>
      <c r="E34" s="12"/>
    </row>
    <row r="35" spans="1:5" ht="29.25" customHeight="1" x14ac:dyDescent="0.25">
      <c r="A35" s="9" t="s">
        <v>12</v>
      </c>
      <c r="B35" s="17">
        <v>81793146560</v>
      </c>
      <c r="C35" s="17" t="s">
        <v>10</v>
      </c>
      <c r="D35" s="13">
        <v>56.91</v>
      </c>
      <c r="E35" s="9" t="s">
        <v>19</v>
      </c>
    </row>
    <row r="36" spans="1:5" ht="29.25" customHeight="1" x14ac:dyDescent="0.25">
      <c r="A36" s="9" t="s">
        <v>12</v>
      </c>
      <c r="B36" s="17">
        <v>81793146560</v>
      </c>
      <c r="C36" s="17" t="s">
        <v>10</v>
      </c>
      <c r="D36" s="13">
        <v>40.65</v>
      </c>
      <c r="E36" s="9" t="s">
        <v>19</v>
      </c>
    </row>
    <row r="37" spans="1:5" ht="29.25" customHeight="1" x14ac:dyDescent="0.25">
      <c r="A37" s="9" t="s">
        <v>12</v>
      </c>
      <c r="B37" s="17">
        <v>81793146560</v>
      </c>
      <c r="C37" s="17" t="s">
        <v>10</v>
      </c>
      <c r="D37" s="13">
        <v>14.6</v>
      </c>
      <c r="E37" s="9" t="s">
        <v>19</v>
      </c>
    </row>
    <row r="38" spans="1:5" ht="29.25" customHeight="1" x14ac:dyDescent="0.25">
      <c r="A38" s="9" t="s">
        <v>12</v>
      </c>
      <c r="B38" s="17">
        <v>81793146560</v>
      </c>
      <c r="C38" s="17" t="s">
        <v>10</v>
      </c>
      <c r="D38" s="13">
        <v>40.65</v>
      </c>
      <c r="E38" s="9" t="s">
        <v>19</v>
      </c>
    </row>
    <row r="39" spans="1:5" ht="29.25" customHeight="1" x14ac:dyDescent="0.25">
      <c r="A39" s="42" t="s">
        <v>13</v>
      </c>
      <c r="B39" s="43"/>
      <c r="C39" s="44"/>
      <c r="D39" s="11">
        <f>D35+D36+D37+D38</f>
        <v>152.81</v>
      </c>
      <c r="E39" s="12"/>
    </row>
    <row r="40" spans="1:5" s="29" customFormat="1" ht="30" customHeight="1" x14ac:dyDescent="0.25">
      <c r="A40" s="52" t="s">
        <v>87</v>
      </c>
      <c r="B40" s="58">
        <v>78661516143</v>
      </c>
      <c r="C40" s="55" t="s">
        <v>10</v>
      </c>
      <c r="D40" s="56">
        <v>200</v>
      </c>
      <c r="E40" s="52" t="s">
        <v>43</v>
      </c>
    </row>
    <row r="41" spans="1:5" s="29" customFormat="1" ht="30" customHeight="1" x14ac:dyDescent="0.25">
      <c r="A41" s="52" t="s">
        <v>88</v>
      </c>
      <c r="B41" s="58">
        <v>18882142315</v>
      </c>
      <c r="C41" s="55" t="s">
        <v>30</v>
      </c>
      <c r="D41" s="56">
        <v>204.55</v>
      </c>
      <c r="E41" s="52" t="s">
        <v>18</v>
      </c>
    </row>
    <row r="42" spans="1:5" ht="30" customHeight="1" x14ac:dyDescent="0.25">
      <c r="A42" s="9" t="s">
        <v>49</v>
      </c>
      <c r="B42" s="17">
        <v>61817894937</v>
      </c>
      <c r="C42" s="17" t="s">
        <v>10</v>
      </c>
      <c r="D42" s="13">
        <v>0.02</v>
      </c>
      <c r="E42" s="9" t="s">
        <v>31</v>
      </c>
    </row>
    <row r="43" spans="1:5" ht="30" customHeight="1" x14ac:dyDescent="0.25">
      <c r="A43" s="9" t="s">
        <v>49</v>
      </c>
      <c r="B43" s="17">
        <v>61817894937</v>
      </c>
      <c r="C43" s="17" t="s">
        <v>10</v>
      </c>
      <c r="D43" s="13">
        <v>57.07</v>
      </c>
      <c r="E43" s="9" t="s">
        <v>18</v>
      </c>
    </row>
    <row r="44" spans="1:5" ht="30" customHeight="1" x14ac:dyDescent="0.25">
      <c r="A44" s="42" t="s">
        <v>64</v>
      </c>
      <c r="B44" s="43"/>
      <c r="C44" s="44"/>
      <c r="D44" s="11">
        <f>D42+D43</f>
        <v>57.09</v>
      </c>
      <c r="E44" s="12"/>
    </row>
    <row r="45" spans="1:5" s="29" customFormat="1" ht="30" customHeight="1" x14ac:dyDescent="0.25">
      <c r="A45" s="7" t="s">
        <v>89</v>
      </c>
      <c r="B45" s="55" t="s">
        <v>111</v>
      </c>
      <c r="C45" s="19" t="s">
        <v>60</v>
      </c>
      <c r="D45" s="20">
        <v>697.5</v>
      </c>
      <c r="E45" s="51" t="s">
        <v>37</v>
      </c>
    </row>
    <row r="46" spans="1:5" ht="30" customHeight="1" x14ac:dyDescent="0.25">
      <c r="A46" s="7" t="s">
        <v>14</v>
      </c>
      <c r="B46" s="19">
        <v>70133616033</v>
      </c>
      <c r="C46" s="19" t="s">
        <v>10</v>
      </c>
      <c r="D46" s="20">
        <v>20.399999999999999</v>
      </c>
      <c r="E46" s="7" t="s">
        <v>19</v>
      </c>
    </row>
    <row r="47" spans="1:5" ht="30" customHeight="1" x14ac:dyDescent="0.25">
      <c r="A47" s="7" t="s">
        <v>90</v>
      </c>
      <c r="B47" s="19">
        <v>98812434125</v>
      </c>
      <c r="C47" s="19" t="s">
        <v>10</v>
      </c>
      <c r="D47" s="20">
        <v>384.2</v>
      </c>
      <c r="E47" s="7" t="s">
        <v>91</v>
      </c>
    </row>
    <row r="48" spans="1:5" ht="30" customHeight="1" x14ac:dyDescent="0.25">
      <c r="A48" s="7" t="s">
        <v>11</v>
      </c>
      <c r="B48" s="19">
        <v>87939104217</v>
      </c>
      <c r="C48" s="19" t="s">
        <v>10</v>
      </c>
      <c r="D48" s="20">
        <v>42.76</v>
      </c>
      <c r="E48" s="7" t="s">
        <v>17</v>
      </c>
    </row>
    <row r="49" spans="1:5" s="53" customFormat="1" ht="30" customHeight="1" x14ac:dyDescent="0.25">
      <c r="A49" s="63" t="s">
        <v>53</v>
      </c>
      <c r="B49" s="64" t="s">
        <v>54</v>
      </c>
      <c r="C49" s="65" t="s">
        <v>10</v>
      </c>
      <c r="D49" s="66">
        <v>52.63</v>
      </c>
      <c r="E49" s="63" t="s">
        <v>91</v>
      </c>
    </row>
    <row r="50" spans="1:5" s="29" customFormat="1" ht="30" customHeight="1" x14ac:dyDescent="0.25">
      <c r="A50" s="9" t="s">
        <v>53</v>
      </c>
      <c r="B50" s="41" t="s">
        <v>54</v>
      </c>
      <c r="C50" s="17" t="s">
        <v>10</v>
      </c>
      <c r="D50" s="13">
        <v>7.38</v>
      </c>
      <c r="E50" s="9" t="s">
        <v>55</v>
      </c>
    </row>
    <row r="51" spans="1:5" s="29" customFormat="1" ht="30" customHeight="1" x14ac:dyDescent="0.25">
      <c r="A51" s="9" t="s">
        <v>53</v>
      </c>
      <c r="B51" s="41" t="s">
        <v>54</v>
      </c>
      <c r="C51" s="17" t="s">
        <v>10</v>
      </c>
      <c r="D51" s="13">
        <v>10.68</v>
      </c>
      <c r="E51" s="9" t="s">
        <v>55</v>
      </c>
    </row>
    <row r="52" spans="1:5" ht="29.25" customHeight="1" x14ac:dyDescent="0.25">
      <c r="A52" s="42" t="s">
        <v>58</v>
      </c>
      <c r="B52" s="43"/>
      <c r="C52" s="44"/>
      <c r="D52" s="11">
        <f>D49+D50+D51</f>
        <v>70.69</v>
      </c>
      <c r="E52" s="12"/>
    </row>
    <row r="53" spans="1:5" ht="29.25" customHeight="1" x14ac:dyDescent="0.25">
      <c r="A53" s="7" t="s">
        <v>107</v>
      </c>
      <c r="B53" s="34">
        <v>89516372197</v>
      </c>
      <c r="C53" s="19" t="s">
        <v>10</v>
      </c>
      <c r="D53" s="20">
        <v>20.49</v>
      </c>
      <c r="E53" s="51" t="s">
        <v>112</v>
      </c>
    </row>
    <row r="54" spans="1:5" ht="29.25" customHeight="1" x14ac:dyDescent="0.25">
      <c r="A54" s="7" t="s">
        <v>107</v>
      </c>
      <c r="B54" s="34">
        <v>89516372198</v>
      </c>
      <c r="C54" s="19" t="s">
        <v>10</v>
      </c>
      <c r="D54" s="20">
        <v>22.78</v>
      </c>
      <c r="E54" s="67" t="s">
        <v>57</v>
      </c>
    </row>
    <row r="55" spans="1:5" ht="29.25" customHeight="1" x14ac:dyDescent="0.25">
      <c r="A55" s="42" t="s">
        <v>108</v>
      </c>
      <c r="B55" s="43"/>
      <c r="C55" s="44"/>
      <c r="D55" s="11">
        <f>D53+D54</f>
        <v>43.269999999999996</v>
      </c>
      <c r="E55" s="12"/>
    </row>
    <row r="56" spans="1:5" s="54" customFormat="1" ht="30" customHeight="1" x14ac:dyDescent="0.25">
      <c r="A56" s="38" t="s">
        <v>48</v>
      </c>
      <c r="B56" s="38">
        <v>85821130368</v>
      </c>
      <c r="C56" s="39" t="s">
        <v>10</v>
      </c>
      <c r="D56" s="40">
        <v>1.66</v>
      </c>
      <c r="E56" s="38" t="s">
        <v>47</v>
      </c>
    </row>
    <row r="57" spans="1:5" ht="30" customHeight="1" x14ac:dyDescent="0.25">
      <c r="A57" s="38" t="s">
        <v>48</v>
      </c>
      <c r="B57" s="38">
        <v>85821130368</v>
      </c>
      <c r="C57" s="39" t="s">
        <v>10</v>
      </c>
      <c r="D57" s="40">
        <v>64.7</v>
      </c>
      <c r="E57" s="38" t="s">
        <v>55</v>
      </c>
    </row>
    <row r="58" spans="1:5" ht="30" customHeight="1" x14ac:dyDescent="0.25">
      <c r="A58" s="42" t="s">
        <v>63</v>
      </c>
      <c r="B58" s="43"/>
      <c r="C58" s="44"/>
      <c r="D58" s="11">
        <f>D56+D57</f>
        <v>66.36</v>
      </c>
      <c r="E58" s="12"/>
    </row>
    <row r="59" spans="1:5" ht="30" customHeight="1" x14ac:dyDescent="0.25">
      <c r="A59" s="9" t="s">
        <v>23</v>
      </c>
      <c r="B59" s="17">
        <v>83416546499</v>
      </c>
      <c r="C59" s="17" t="s">
        <v>10</v>
      </c>
      <c r="D59" s="13">
        <v>174.76</v>
      </c>
      <c r="E59" s="9" t="s">
        <v>31</v>
      </c>
    </row>
    <row r="60" spans="1:5" ht="30" customHeight="1" x14ac:dyDescent="0.25">
      <c r="A60" s="9" t="s">
        <v>23</v>
      </c>
      <c r="B60" s="17">
        <v>83416546499</v>
      </c>
      <c r="C60" s="17" t="s">
        <v>10</v>
      </c>
      <c r="D60" s="13">
        <v>1187.43</v>
      </c>
      <c r="E60" s="9" t="s">
        <v>18</v>
      </c>
    </row>
    <row r="61" spans="1:5" ht="30" customHeight="1" x14ac:dyDescent="0.25">
      <c r="A61" s="9" t="s">
        <v>23</v>
      </c>
      <c r="B61" s="17">
        <v>83416546499</v>
      </c>
      <c r="C61" s="17" t="s">
        <v>10</v>
      </c>
      <c r="D61" s="13">
        <v>85.44</v>
      </c>
      <c r="E61" s="9" t="s">
        <v>18</v>
      </c>
    </row>
    <row r="62" spans="1:5" ht="30" customHeight="1" x14ac:dyDescent="0.25">
      <c r="A62" s="42" t="s">
        <v>24</v>
      </c>
      <c r="B62" s="43"/>
      <c r="C62" s="44"/>
      <c r="D62" s="11">
        <f>+D59+D60+D61</f>
        <v>1447.63</v>
      </c>
      <c r="E62" s="12"/>
    </row>
    <row r="63" spans="1:5" s="29" customFormat="1" ht="30" customHeight="1" x14ac:dyDescent="0.25">
      <c r="A63" s="7" t="s">
        <v>69</v>
      </c>
      <c r="B63" s="19">
        <v>10206153559</v>
      </c>
      <c r="C63" s="19" t="s">
        <v>10</v>
      </c>
      <c r="D63" s="20">
        <v>129.4</v>
      </c>
      <c r="E63" s="8" t="s">
        <v>57</v>
      </c>
    </row>
    <row r="64" spans="1:5" s="29" customFormat="1" ht="30" customHeight="1" x14ac:dyDescent="0.25">
      <c r="A64" s="52" t="s">
        <v>50</v>
      </c>
      <c r="B64" s="55">
        <v>94505281348</v>
      </c>
      <c r="C64" s="55" t="s">
        <v>10</v>
      </c>
      <c r="D64" s="56">
        <v>58.06</v>
      </c>
      <c r="E64" s="52" t="s">
        <v>37</v>
      </c>
    </row>
    <row r="65" spans="1:12" ht="30" customHeight="1" x14ac:dyDescent="0.25">
      <c r="A65" s="7" t="s">
        <v>25</v>
      </c>
      <c r="B65" s="19">
        <v>82031999604</v>
      </c>
      <c r="C65" s="19" t="s">
        <v>10</v>
      </c>
      <c r="D65" s="20">
        <v>38.49</v>
      </c>
      <c r="E65" s="7" t="s">
        <v>20</v>
      </c>
    </row>
    <row r="66" spans="1:12" ht="30" customHeight="1" x14ac:dyDescent="0.25">
      <c r="A66" s="52" t="s">
        <v>52</v>
      </c>
      <c r="B66" s="55">
        <v>98508242768</v>
      </c>
      <c r="C66" s="55" t="s">
        <v>10</v>
      </c>
      <c r="D66" s="56">
        <v>160</v>
      </c>
      <c r="E66" s="52" t="s">
        <v>47</v>
      </c>
    </row>
    <row r="67" spans="1:12" ht="30" customHeight="1" x14ac:dyDescent="0.25">
      <c r="A67" s="52" t="s">
        <v>92</v>
      </c>
      <c r="B67" s="55">
        <v>63075963195</v>
      </c>
      <c r="C67" s="55" t="s">
        <v>10</v>
      </c>
      <c r="D67" s="56">
        <v>11250</v>
      </c>
      <c r="E67" s="52" t="s">
        <v>37</v>
      </c>
    </row>
    <row r="68" spans="1:12" ht="30" customHeight="1" x14ac:dyDescent="0.25">
      <c r="A68" s="7" t="s">
        <v>96</v>
      </c>
      <c r="B68" s="57"/>
      <c r="C68" s="19"/>
      <c r="D68" s="20">
        <v>102.61</v>
      </c>
      <c r="E68" s="7" t="s">
        <v>97</v>
      </c>
    </row>
    <row r="69" spans="1:12" ht="30" customHeight="1" x14ac:dyDescent="0.25">
      <c r="A69" s="9" t="s">
        <v>67</v>
      </c>
      <c r="B69" s="17">
        <v>60174672203</v>
      </c>
      <c r="C69" s="17" t="s">
        <v>68</v>
      </c>
      <c r="D69" s="13">
        <v>153.6</v>
      </c>
      <c r="E69" s="9" t="s">
        <v>16</v>
      </c>
    </row>
    <row r="70" spans="1:12" ht="30" customHeight="1" x14ac:dyDescent="0.25">
      <c r="A70" s="9" t="s">
        <v>67</v>
      </c>
      <c r="B70" s="17">
        <v>60174672204</v>
      </c>
      <c r="C70" s="17" t="s">
        <v>68</v>
      </c>
      <c r="D70" s="13">
        <v>153.6</v>
      </c>
      <c r="E70" s="9" t="s">
        <v>16</v>
      </c>
    </row>
    <row r="71" spans="1:12" ht="30" customHeight="1" x14ac:dyDescent="0.25">
      <c r="A71" s="42" t="s">
        <v>104</v>
      </c>
      <c r="B71" s="43"/>
      <c r="C71" s="44"/>
      <c r="D71" s="11">
        <f>D69+D70</f>
        <v>307.2</v>
      </c>
      <c r="E71" s="12"/>
    </row>
    <row r="72" spans="1:12" ht="30" customHeight="1" x14ac:dyDescent="0.25">
      <c r="A72" s="52" t="s">
        <v>93</v>
      </c>
      <c r="B72" s="55">
        <v>33260306505</v>
      </c>
      <c r="C72" s="55" t="s">
        <v>56</v>
      </c>
      <c r="D72" s="56">
        <v>435</v>
      </c>
      <c r="E72" s="52" t="s">
        <v>37</v>
      </c>
    </row>
    <row r="73" spans="1:12" ht="30" customHeight="1" x14ac:dyDescent="0.25">
      <c r="A73" s="52" t="s">
        <v>94</v>
      </c>
      <c r="B73" s="55">
        <v>60384488368</v>
      </c>
      <c r="C73" s="55" t="s">
        <v>95</v>
      </c>
      <c r="D73" s="56">
        <v>1478.75</v>
      </c>
      <c r="E73" s="52" t="s">
        <v>37</v>
      </c>
    </row>
    <row r="74" spans="1:12" ht="30" customHeight="1" x14ac:dyDescent="0.25">
      <c r="A74" s="52" t="s">
        <v>44</v>
      </c>
      <c r="B74" s="55">
        <v>93152082975</v>
      </c>
      <c r="C74" s="55" t="s">
        <v>10</v>
      </c>
      <c r="D74" s="56">
        <v>69.680000000000007</v>
      </c>
      <c r="E74" s="52" t="s">
        <v>35</v>
      </c>
    </row>
    <row r="75" spans="1:12" ht="30" customHeight="1" x14ac:dyDescent="0.25">
      <c r="A75" s="7" t="s">
        <v>65</v>
      </c>
      <c r="B75" s="19">
        <v>75037095052</v>
      </c>
      <c r="C75" s="19" t="s">
        <v>10</v>
      </c>
      <c r="D75" s="20">
        <v>135.21</v>
      </c>
      <c r="E75" s="7" t="s">
        <v>35</v>
      </c>
    </row>
    <row r="76" spans="1:12" ht="30" customHeight="1" x14ac:dyDescent="0.25">
      <c r="A76" s="7" t="s">
        <v>36</v>
      </c>
      <c r="B76" s="19">
        <v>85584865987</v>
      </c>
      <c r="C76" s="19" t="s">
        <v>10</v>
      </c>
      <c r="D76" s="20">
        <v>420.73</v>
      </c>
      <c r="E76" s="7" t="s">
        <v>18</v>
      </c>
      <c r="I76" s="23"/>
      <c r="J76" s="23"/>
    </row>
    <row r="77" spans="1:12" s="29" customFormat="1" ht="30" customHeight="1" x14ac:dyDescent="0.25">
      <c r="A77" s="52" t="s">
        <v>40</v>
      </c>
      <c r="B77" s="55" t="s">
        <v>41</v>
      </c>
      <c r="C77" s="55" t="s">
        <v>10</v>
      </c>
      <c r="D77" s="56">
        <v>55</v>
      </c>
      <c r="E77" s="52" t="s">
        <v>35</v>
      </c>
      <c r="J77" s="32"/>
      <c r="K77" s="22"/>
      <c r="L77" s="33"/>
    </row>
    <row r="78" spans="1:12" s="29" customFormat="1" ht="30" customHeight="1" x14ac:dyDescent="0.25">
      <c r="A78" s="9" t="s">
        <v>61</v>
      </c>
      <c r="B78" s="60">
        <v>18180861064</v>
      </c>
      <c r="C78" s="17" t="s">
        <v>62</v>
      </c>
      <c r="D78" s="13">
        <v>11.88</v>
      </c>
      <c r="E78" s="37" t="s">
        <v>19</v>
      </c>
      <c r="J78" s="36"/>
      <c r="K78" s="36"/>
      <c r="L78" s="36"/>
    </row>
    <row r="79" spans="1:12" s="29" customFormat="1" ht="30" customHeight="1" x14ac:dyDescent="0.25">
      <c r="A79" s="9" t="s">
        <v>61</v>
      </c>
      <c r="B79" s="60">
        <v>18180861065</v>
      </c>
      <c r="C79" s="17" t="s">
        <v>62</v>
      </c>
      <c r="D79" s="13">
        <v>11.89</v>
      </c>
      <c r="E79" s="37" t="s">
        <v>55</v>
      </c>
      <c r="J79" s="36"/>
      <c r="K79" s="36"/>
      <c r="L79" s="36"/>
    </row>
    <row r="80" spans="1:12" s="29" customFormat="1" ht="30" customHeight="1" x14ac:dyDescent="0.25">
      <c r="A80" s="42" t="s">
        <v>13</v>
      </c>
      <c r="B80" s="43"/>
      <c r="C80" s="44"/>
      <c r="D80" s="11">
        <f>D78+D79</f>
        <v>23.770000000000003</v>
      </c>
      <c r="E80" s="12"/>
      <c r="J80" s="36"/>
      <c r="K80" s="36"/>
      <c r="L80" s="36"/>
    </row>
    <row r="81" spans="1:5" ht="30" customHeight="1" x14ac:dyDescent="0.25">
      <c r="A81" s="52" t="s">
        <v>45</v>
      </c>
      <c r="B81" s="55">
        <v>71981294715</v>
      </c>
      <c r="C81" s="55" t="s">
        <v>46</v>
      </c>
      <c r="D81" s="56">
        <v>30</v>
      </c>
      <c r="E81" s="52" t="s">
        <v>47</v>
      </c>
    </row>
    <row r="82" spans="1:5" s="29" customFormat="1" ht="30" customHeight="1" x14ac:dyDescent="0.25">
      <c r="A82" s="52" t="s">
        <v>51</v>
      </c>
      <c r="B82" s="55">
        <v>11469787133</v>
      </c>
      <c r="C82" s="55" t="s">
        <v>10</v>
      </c>
      <c r="D82" s="56">
        <v>41.48</v>
      </c>
      <c r="E82" s="52" t="s">
        <v>35</v>
      </c>
    </row>
    <row r="83" spans="1:5" s="29" customFormat="1" ht="30" customHeight="1" x14ac:dyDescent="0.25">
      <c r="A83" s="52" t="s">
        <v>105</v>
      </c>
      <c r="B83" s="55" t="s">
        <v>106</v>
      </c>
      <c r="C83" s="55" t="s">
        <v>10</v>
      </c>
      <c r="D83" s="56">
        <v>18</v>
      </c>
      <c r="E83" s="52" t="s">
        <v>112</v>
      </c>
    </row>
    <row r="84" spans="1:5" s="29" customFormat="1" ht="30" customHeight="1" x14ac:dyDescent="0.25">
      <c r="A84" s="52" t="s">
        <v>114</v>
      </c>
      <c r="B84" s="55">
        <v>73660371074</v>
      </c>
      <c r="C84" s="55" t="s">
        <v>10</v>
      </c>
      <c r="D84" s="56">
        <v>22.29</v>
      </c>
      <c r="E84" s="68" t="s">
        <v>113</v>
      </c>
    </row>
    <row r="85" spans="1:5" ht="30" customHeight="1" x14ac:dyDescent="0.25">
      <c r="A85" s="45"/>
      <c r="B85" s="46"/>
      <c r="C85" s="47"/>
      <c r="D85" s="26">
        <f>D9+D12+D15+D18+D21+D22+D25+D26+D27+D28+D29+D30+D31+D34+D39+D40+D41+D44+D45+D46+D47+D48+D52+D53+D54+D58+D62+D63+D64+D65+D66+D67+D68+D71+D72+D73+D74+D75+D76+D77+D80+D81+D82+D83+D84</f>
        <v>65755.419999999984</v>
      </c>
      <c r="E85" s="27"/>
    </row>
    <row r="86" spans="1:5" ht="15" customHeight="1" x14ac:dyDescent="0.25"/>
    <row r="87" spans="1:5" ht="15" customHeight="1" x14ac:dyDescent="0.25">
      <c r="A87" t="s">
        <v>73</v>
      </c>
    </row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>
      <c r="E93" s="24"/>
    </row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</sheetData>
  <mergeCells count="19">
    <mergeCell ref="A25:C25"/>
    <mergeCell ref="A34:C34"/>
    <mergeCell ref="A71:C71"/>
    <mergeCell ref="A80:C80"/>
    <mergeCell ref="A55:C55"/>
    <mergeCell ref="A1:C1"/>
    <mergeCell ref="A2:C2"/>
    <mergeCell ref="A4:E4"/>
    <mergeCell ref="A39:C39"/>
    <mergeCell ref="A52:C52"/>
    <mergeCell ref="A58:C58"/>
    <mergeCell ref="A44:C44"/>
    <mergeCell ref="A9:C9"/>
    <mergeCell ref="A12:C12"/>
    <mergeCell ref="A15:C15"/>
    <mergeCell ref="A18:C18"/>
    <mergeCell ref="A21:C21"/>
    <mergeCell ref="A85:C85"/>
    <mergeCell ref="A62:C6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7" sqref="A7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8" t="s">
        <v>0</v>
      </c>
      <c r="B1" s="48"/>
      <c r="C1" s="48"/>
    </row>
    <row r="2" spans="1:5" x14ac:dyDescent="0.25">
      <c r="A2" s="49" t="s">
        <v>1</v>
      </c>
      <c r="B2" s="49"/>
      <c r="C2" s="49"/>
    </row>
    <row r="4" spans="1:5" x14ac:dyDescent="0.25">
      <c r="A4" s="50" t="s">
        <v>70</v>
      </c>
      <c r="B4" s="50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0" t="s">
        <v>5</v>
      </c>
      <c r="B6" s="14" t="s">
        <v>6</v>
      </c>
      <c r="C6" s="3"/>
      <c r="D6" s="4"/>
      <c r="E6" s="3"/>
    </row>
    <row r="7" spans="1:5" ht="30" customHeight="1" x14ac:dyDescent="0.25">
      <c r="A7" s="20">
        <f>727.27+193.83+117545.02</f>
        <v>118466.12000000001</v>
      </c>
      <c r="B7" s="1" t="s">
        <v>9</v>
      </c>
      <c r="C7" s="3"/>
      <c r="D7" s="3"/>
      <c r="E7" s="3"/>
    </row>
    <row r="8" spans="1:5" ht="30" customHeight="1" x14ac:dyDescent="0.25">
      <c r="A8" s="20">
        <f>120+31.98+18023.63</f>
        <v>18175.61</v>
      </c>
      <c r="B8" s="1" t="s">
        <v>21</v>
      </c>
      <c r="C8" s="3"/>
      <c r="D8" s="3"/>
      <c r="E8" s="3"/>
    </row>
    <row r="9" spans="1:5" ht="30" customHeight="1" x14ac:dyDescent="0.25">
      <c r="A9" s="20"/>
      <c r="B9" s="2" t="s">
        <v>32</v>
      </c>
      <c r="C9" s="3"/>
      <c r="D9" s="3"/>
      <c r="E9" s="3"/>
    </row>
    <row r="10" spans="1:5" ht="30" customHeight="1" x14ac:dyDescent="0.25">
      <c r="A10" s="20">
        <v>6373.48</v>
      </c>
      <c r="B10" s="1" t="s">
        <v>22</v>
      </c>
      <c r="C10" s="3"/>
      <c r="D10" s="3"/>
      <c r="E10" s="3"/>
    </row>
    <row r="11" spans="1:5" ht="30" customHeight="1" x14ac:dyDescent="0.25">
      <c r="A11" s="20">
        <f>70+420+5</f>
        <v>495</v>
      </c>
      <c r="B11" s="1" t="s">
        <v>16</v>
      </c>
      <c r="C11" s="3"/>
      <c r="D11" s="3"/>
      <c r="E11" s="3"/>
    </row>
    <row r="12" spans="1:5" ht="30" customHeight="1" x14ac:dyDescent="0.25">
      <c r="A12" s="20"/>
      <c r="B12" s="1" t="s">
        <v>27</v>
      </c>
      <c r="C12" s="3"/>
      <c r="D12" s="3"/>
      <c r="E12" s="3"/>
    </row>
    <row r="13" spans="1:5" ht="30" customHeight="1" x14ac:dyDescent="0.25">
      <c r="A13" s="20">
        <v>2046.2</v>
      </c>
      <c r="B13" s="7" t="s">
        <v>20</v>
      </c>
      <c r="C13" s="3"/>
      <c r="D13" s="3"/>
      <c r="E13" s="3"/>
    </row>
    <row r="14" spans="1:5" ht="30" customHeight="1" x14ac:dyDescent="0.25">
      <c r="A14" s="20"/>
      <c r="B14" s="2" t="s">
        <v>26</v>
      </c>
      <c r="C14" s="21"/>
      <c r="D14" s="3"/>
      <c r="E14" s="3"/>
    </row>
    <row r="15" spans="1:5" ht="30" customHeight="1" x14ac:dyDescent="0.25">
      <c r="A15" s="20"/>
      <c r="B15" s="2" t="s">
        <v>33</v>
      </c>
      <c r="C15" s="21"/>
      <c r="D15" s="3"/>
      <c r="E15" s="3"/>
    </row>
    <row r="16" spans="1:5" ht="30" customHeight="1" x14ac:dyDescent="0.25">
      <c r="A16" s="20"/>
      <c r="B16" s="2" t="s">
        <v>42</v>
      </c>
      <c r="C16" s="21"/>
      <c r="D16" s="3"/>
      <c r="E16" s="3"/>
    </row>
    <row r="17" spans="1:5" ht="30" customHeight="1" x14ac:dyDescent="0.25">
      <c r="A17" s="16">
        <f>SUM(A7:A16)</f>
        <v>145556.41000000003</v>
      </c>
      <c r="B17" s="15" t="s">
        <v>15</v>
      </c>
      <c r="C17" s="3"/>
      <c r="D17" s="3"/>
      <c r="E17" s="3"/>
    </row>
    <row r="18" spans="1:5" ht="15" customHeight="1" x14ac:dyDescent="0.25">
      <c r="A18" s="18"/>
      <c r="B18" s="3"/>
      <c r="C18" s="3"/>
      <c r="D18" s="3"/>
      <c r="E18" s="3"/>
    </row>
    <row r="19" spans="1:5" ht="15" customHeight="1" x14ac:dyDescent="0.25">
      <c r="A19" s="18" t="s">
        <v>71</v>
      </c>
      <c r="B19" s="3"/>
      <c r="C19" s="3"/>
      <c r="D19" s="3"/>
      <c r="E19" s="3"/>
    </row>
    <row r="20" spans="1:5" ht="15" customHeight="1" x14ac:dyDescent="0.25">
      <c r="A20" s="18"/>
      <c r="B20" s="3"/>
      <c r="C20" s="3"/>
      <c r="D20" s="3"/>
      <c r="E20" s="3"/>
    </row>
    <row r="21" spans="1:5" ht="15" customHeight="1" x14ac:dyDescent="0.25">
      <c r="A21" s="18"/>
      <c r="B21" s="3"/>
      <c r="C21" s="3"/>
      <c r="D21" s="3"/>
      <c r="E21" s="3"/>
    </row>
    <row r="22" spans="1:5" ht="15" customHeight="1" x14ac:dyDescent="0.25">
      <c r="A22" s="18"/>
      <c r="B22" s="3"/>
      <c r="C22" s="3"/>
      <c r="D22" s="3"/>
      <c r="E22" s="3"/>
    </row>
    <row r="23" spans="1:5" ht="15" customHeight="1" x14ac:dyDescent="0.25">
      <c r="A23" s="18"/>
      <c r="B23" s="3"/>
      <c r="C23" s="3"/>
      <c r="D23" s="3"/>
      <c r="E23" s="3"/>
    </row>
    <row r="24" spans="1:5" ht="15" customHeight="1" x14ac:dyDescent="0.25">
      <c r="A24" s="18"/>
      <c r="B24" s="3"/>
      <c r="C24" s="3"/>
      <c r="D24" s="3"/>
      <c r="E24" s="3"/>
    </row>
    <row r="25" spans="1:5" ht="15" customHeight="1" x14ac:dyDescent="0.25">
      <c r="A25" s="18"/>
      <c r="B25" s="3"/>
      <c r="C25" s="3"/>
      <c r="D25" s="3"/>
      <c r="E25" s="3"/>
    </row>
    <row r="26" spans="1:5" ht="15" customHeight="1" x14ac:dyDescent="0.25">
      <c r="A26" s="18"/>
      <c r="B26" s="3"/>
      <c r="C26" s="3"/>
      <c r="D26" s="3"/>
      <c r="E26" s="3"/>
    </row>
    <row r="27" spans="1:5" ht="15" customHeight="1" x14ac:dyDescent="0.25">
      <c r="A27" s="18"/>
      <c r="B27" s="3"/>
      <c r="C27" s="3"/>
      <c r="D27" s="3"/>
      <c r="E27" s="3"/>
    </row>
    <row r="28" spans="1:5" ht="15" customHeight="1" x14ac:dyDescent="0.25">
      <c r="A28" s="18"/>
      <c r="B28" s="3"/>
      <c r="C28" s="3"/>
      <c r="D28" s="3"/>
      <c r="E28" s="3"/>
    </row>
    <row r="29" spans="1:5" ht="15" customHeight="1" x14ac:dyDescent="0.25">
      <c r="A29" s="18"/>
      <c r="B29" s="3"/>
      <c r="C29" s="3"/>
      <c r="D29" s="3"/>
      <c r="E29" s="3"/>
    </row>
    <row r="30" spans="1:5" ht="15" customHeight="1" x14ac:dyDescent="0.25">
      <c r="A30" s="18"/>
      <c r="B30" s="3"/>
      <c r="C30" s="3"/>
      <c r="D30" s="3"/>
      <c r="E30" s="3"/>
    </row>
    <row r="31" spans="1:5" ht="15" customHeight="1" x14ac:dyDescent="0.25">
      <c r="A31" s="18"/>
      <c r="B31" s="3"/>
      <c r="C31" s="3"/>
      <c r="D31" s="3"/>
      <c r="E31" s="3"/>
    </row>
    <row r="32" spans="1:5" ht="15" customHeight="1" x14ac:dyDescent="0.25">
      <c r="A32" s="18"/>
      <c r="B32" s="3"/>
      <c r="C32" s="3"/>
      <c r="D32" s="3"/>
      <c r="E32" s="3"/>
    </row>
    <row r="33" spans="1:5" ht="15" customHeight="1" x14ac:dyDescent="0.25">
      <c r="A33" s="18"/>
      <c r="B33" s="3"/>
      <c r="C33" s="3"/>
      <c r="D33" s="3"/>
      <c r="E33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10-2025, Kategorija 1 </vt:lpstr>
      <vt:lpstr>10-2025, Kategorija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2025-11-11T15:42:39Z</dcterms:modified>
</cp:coreProperties>
</file>