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15360" windowHeight="7350" activeTab="1"/>
  </bookViews>
  <sheets>
    <sheet name="07-2025, Kategorija 1 " sheetId="4" r:id="rId1"/>
    <sheet name="07-2025, Kategorija 2 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7" i="4" l="1"/>
  <c r="A8" i="5" l="1"/>
  <c r="A7" i="5"/>
  <c r="A11" i="5"/>
  <c r="D13" i="4" l="1"/>
  <c r="D41" i="4" l="1"/>
  <c r="A17" i="5" l="1"/>
  <c r="D36" i="4" l="1"/>
  <c r="D27" i="4"/>
</calcChain>
</file>

<file path=xl/sharedStrings.xml><?xml version="1.0" encoding="utf-8"?>
<sst xmlns="http://schemas.openxmlformats.org/spreadsheetml/2006/main" count="175" uniqueCount="98">
  <si>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</si>
  <si>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</si>
  <si>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</si>
  <si>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</si>
  <si>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</si>
  <si>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</si>
  <si>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</si>
  <si>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</si>
  <si>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</si>
  <si>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</si>
  <si>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</si>
  <si>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</si>
  <si>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</si>
  <si>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</si>
  <si>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</si>
  <si>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</si>
  <si>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</si>
  <si>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Sveukupno</t>
  </si>
  <si>
    <t>3238 - Računalne usluge</t>
  </si>
  <si>
    <t>3211 - Službena putovanja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</si>
  <si>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</si>
  <si>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</si>
  <si>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</si>
  <si>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</si>
  <si>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</si>
  <si>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</si>
  <si>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</si>
  <si>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Ukupno VODOOPSKRBA I ODVODNJA d.o.o.</t>
  </si>
  <si>
    <t>ZAGREBAČKI ELEKTRIČNI TRAMVAJ d.o.o.</t>
  </si>
  <si>
    <t>FINA</t>
  </si>
  <si>
    <t>3291 - Naknade za rad predstavničkih i izvršnih tijela, povjerenstva i sl.</t>
  </si>
  <si>
    <t>3214 - Ostale naknade troškova zaposlenima</t>
  </si>
  <si>
    <t>3223 - Energija</t>
  </si>
  <si>
    <t>3221 - Uredski materijal i ostali materijalni rashodi</t>
  </si>
  <si>
    <t>GRADSKA PLINARA ZAGREB-OPSKRBA  d.o.o.</t>
  </si>
  <si>
    <t>SESVETE</t>
  </si>
  <si>
    <t>3299 - Ostali nespomenuti rashodi poslovanja</t>
  </si>
  <si>
    <t>3433 - Zatezne kamate</t>
  </si>
  <si>
    <t>LUCIJA TUSTANIĆ</t>
  </si>
  <si>
    <t>3237 - Ugovori o djelu</t>
  </si>
  <si>
    <t>3133 - Doprinos za obvezno osiguranje u slučaju nezaposlenosti</t>
  </si>
  <si>
    <t xml:space="preserve">3433 - Zatezne kamate </t>
  </si>
  <si>
    <t>VELIKA GORICA</t>
  </si>
  <si>
    <t>OPTIMUS LAB d.o.o.</t>
  </si>
  <si>
    <t>ČAKOVEC</t>
  </si>
  <si>
    <t>R-GLOBAL d.o.o.</t>
  </si>
  <si>
    <t>3239 - Ostale usluge</t>
  </si>
  <si>
    <t>EPP d.o.o.</t>
  </si>
  <si>
    <t>IBS TECH d.o.o.</t>
  </si>
  <si>
    <t>ZAGREBAČKI HOLDIN PODRUŽNICA ČISTOĆA d.o.o.</t>
  </si>
  <si>
    <t>TK ELEVATOR EASTERN EUROPE GMBH</t>
  </si>
  <si>
    <t>3232 - Usluge tekućeg i investicijskog održavanja</t>
  </si>
  <si>
    <t>HEP-OPSKRBA d.o.o.</t>
  </si>
  <si>
    <t>HP-HRVATSKA POŠTA d.d.</t>
  </si>
  <si>
    <t>KAUFLAND HRVATSKA k.d.</t>
  </si>
  <si>
    <t>47432874968</t>
  </si>
  <si>
    <t>AKD-ZAŠTITA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</si>
  <si>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rFont val="Calibri"/>
        <family val="2"/>
        <charset val="238"/>
        <scheme val="minor"/>
      </rPr>
      <t>0</t>
    </r>
    <r>
      <rPr>
        <sz val="11"/>
        <color theme="1"/>
        <rFont val="Calibri"/>
        <family val="2"/>
        <charset val="238"/>
        <scheme val="minor"/>
      </rPr>
      <t>9253797076</t>
    </r>
  </si>
  <si>
    <t xml:space="preserve"> 3721 - Naknade građanima i kućanstvima u novcu</t>
  </si>
  <si>
    <t>EPP d.o.o..</t>
  </si>
  <si>
    <t>4227 - Uređaji, strojevi i oprema za ostale namjene</t>
  </si>
  <si>
    <t>3224 - Materijal i dijelovi za tekuće i investicijsko održavanje</t>
  </si>
  <si>
    <t>HIMBO TOP j.d.o.o.</t>
  </si>
  <si>
    <t>DUBRAVA</t>
  </si>
  <si>
    <t>OPTI PRINT ADRIA d.o.o.</t>
  </si>
  <si>
    <t>4221 - Uredska oprema i namještaj</t>
  </si>
  <si>
    <t>3225 - Sitni inventar i autogume</t>
  </si>
  <si>
    <t>PRIZMA d.o.o.</t>
  </si>
  <si>
    <t>3222 - Materijal i sirovine</t>
  </si>
  <si>
    <t>INFORMACIJA O TROŠENJU SREDSTAVA ZA srpanj 2025.g</t>
  </si>
  <si>
    <t>Sesvete, 04.08.2025.</t>
  </si>
  <si>
    <t>04.08.2025.</t>
  </si>
  <si>
    <t>INFORMACIJA O TROŠENJU SREDSTAVA ZA srpanj 2025.g.</t>
  </si>
  <si>
    <t>ZVIBOR d.o.o.</t>
  </si>
  <si>
    <r>
      <t>.</t>
    </r>
    <r>
      <rPr>
        <sz val="11"/>
        <color theme="1"/>
        <rFont val="Calibri"/>
        <family val="2"/>
        <charset val="238"/>
        <scheme val="minor"/>
      </rPr>
      <t>03454358063</t>
    </r>
  </si>
  <si>
    <t>KERMEK d.o.o.</t>
  </si>
  <si>
    <t>PEVEX d.d.</t>
  </si>
  <si>
    <t>ART IS EASY, vl. TATJANA HORVATIĆ</t>
  </si>
  <si>
    <t>UGOSTITELJSKI OBRT DIONIS vl. LUISA RADI</t>
  </si>
  <si>
    <t>VIS</t>
  </si>
  <si>
    <t>SPECIJALNA BOLNICA SV.KATARINA</t>
  </si>
  <si>
    <t>3236 - Zdravstvene i veterinarske usluge</t>
  </si>
  <si>
    <t>41170172944</t>
  </si>
  <si>
    <t>BILIĆ ERIĆ d.o.o.</t>
  </si>
  <si>
    <t>68580128211</t>
  </si>
  <si>
    <t>JOSIP GALIOT-PEKARSKI OBRT DINARA, VL. JOSIP GALIOT</t>
  </si>
  <si>
    <t>CASPER AUTOMATIKA d.o.o.</t>
  </si>
  <si>
    <t>SVETI IVAN ZELINA</t>
  </si>
  <si>
    <t>FLOA d.o.o.</t>
  </si>
  <si>
    <t>VARAŽDIN</t>
  </si>
  <si>
    <t>3235 - Zakupnine i najamnine</t>
  </si>
  <si>
    <t>ŠKOLSKE NOVINE d.d.</t>
  </si>
  <si>
    <t>O.K.I.MONT d.o.o.</t>
  </si>
  <si>
    <t>O.M. SUPPORT d.o.o.</t>
  </si>
  <si>
    <t>UZI SHOP d.o.o.</t>
  </si>
  <si>
    <t>UMAG</t>
  </si>
  <si>
    <t>TEB POSLOVNO SAVJETOVANJE d.o.o.</t>
  </si>
  <si>
    <t>3213 - Stručno usavršavanje zaposlenika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</si>
</sst>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164" fontId="0" fillId="3" borderId="1" xfId="0" applyNumberFormat="1" applyFill="1" applyBorder="1"/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right"/>
    </xf>
    <xf numFmtId="0" fontId="0" fillId="0" borderId="0" xfId="0" applyFill="1" applyBorder="1"/>
    <xf numFmtId="0" fontId="0" fillId="2" borderId="6" xfId="0" applyFill="1" applyBorder="1"/>
    <xf numFmtId="0" fontId="0" fillId="0" borderId="7" xfId="0" applyBorder="1"/>
    <xf numFmtId="0" fontId="2" fillId="0" borderId="0" xfId="0" applyFont="1"/>
    <xf numFmtId="0" fontId="0" fillId="0" borderId="5" xfId="0" applyBorder="1" applyAlignment="1"/>
    <xf numFmtId="4" fontId="0" fillId="5" borderId="1" xfId="0" applyNumberFormat="1" applyFill="1" applyBorder="1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wrapText="1"/>
    </xf>
    <xf numFmtId="0" fontId="0" fillId="0" borderId="0" xfId="0" applyBorder="1" applyAlignment="1"/>
    <xf numFmtId="0" fontId="0" fillId="2" borderId="0" xfId="0" applyFill="1"/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vertical="center" wrapText="1"/>
    </xf>
    <xf numFmtId="0" fontId="4" fillId="2" borderId="1" xfId="0" applyFont="1" applyFill="1" applyBorder="1" applyAlignment="1">
      <alignment horizontal="right"/>
    </xf>
    <xf numFmtId="164" fontId="0" fillId="2" borderId="1" xfId="0" applyNumberFormat="1" applyFill="1" applyBorder="1" applyAlignment="1"/>
    <xf numFmtId="0" fontId="0" fillId="2" borderId="1" xfId="0" applyFill="1" applyBorder="1" applyAlignment="1">
      <alignment horizontal="left"/>
    </xf>
    <xf numFmtId="164" fontId="0" fillId="2" borderId="1" xfId="0" applyNumberFormat="1" applyFill="1" applyBorder="1" applyAlignment="1">
      <alignment wrapText="1"/>
    </xf>
    <xf numFmtId="0" fontId="0" fillId="2" borderId="9" xfId="0" applyFill="1" applyBorder="1"/>
    <xf numFmtId="0" fontId="0" fillId="2" borderId="8" xfId="0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0" fillId="2" borderId="11" xfId="0" applyFill="1" applyBorder="1"/>
    <xf numFmtId="164" fontId="0" fillId="2" borderId="11" xfId="0" applyNumberFormat="1" applyFill="1" applyBorder="1"/>
    <xf numFmtId="0" fontId="0" fillId="2" borderId="0" xfId="0" applyFill="1" applyBorder="1" applyAlignment="1"/>
    <xf numFmtId="0" fontId="0" fillId="2" borderId="12" xfId="0" applyFill="1" applyBorder="1"/>
    <xf numFmtId="0" fontId="0" fillId="2" borderId="4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right" wrapText="1"/>
    </xf>
    <xf numFmtId="0" fontId="0" fillId="2" borderId="2" xfId="0" applyFill="1" applyBorder="1" applyAlignment="1">
      <alignment horizontal="left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43" workbookViewId="0">
      <selection activeCell="D58" sqref="D58"/>
    </sheetView>
  </sheetViews>
  <sheetFormatPr defaultRowHeight="15" x14ac:dyDescent="0.25"/>
  <cols>
    <col min="1" max="1" width="53.71093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6" x14ac:dyDescent="0.25">
      <c r="A1" s="57" t="s">
        <v>0</v>
      </c>
      <c r="B1" s="57"/>
      <c r="C1" s="57"/>
    </row>
    <row r="2" spans="1:6" x14ac:dyDescent="0.25">
      <c r="A2" s="58" t="s">
        <v>1</v>
      </c>
      <c r="B2" s="58"/>
      <c r="C2" s="58"/>
    </row>
    <row r="4" spans="1:6" x14ac:dyDescent="0.25">
      <c r="A4" s="59" t="s">
        <v>69</v>
      </c>
      <c r="B4" s="59"/>
      <c r="C4" s="59"/>
      <c r="D4" s="59"/>
      <c r="E4" s="59"/>
    </row>
    <row r="5" spans="1:6" x14ac:dyDescent="0.25">
      <c r="E5" t="s">
        <v>7</v>
      </c>
    </row>
    <row r="6" spans="1:6" ht="30" x14ac:dyDescent="0.25">
      <c r="A6" s="32" t="s">
        <v>2</v>
      </c>
      <c r="B6" s="32" t="s">
        <v>3</v>
      </c>
      <c r="C6" s="33" t="s">
        <v>4</v>
      </c>
      <c r="D6" s="33" t="s">
        <v>5</v>
      </c>
      <c r="E6" s="32" t="s">
        <v>6</v>
      </c>
    </row>
    <row r="7" spans="1:6" ht="30" customHeight="1" x14ac:dyDescent="0.25">
      <c r="A7" s="7" t="s">
        <v>62</v>
      </c>
      <c r="B7" s="19">
        <v>64014670233</v>
      </c>
      <c r="C7" s="19" t="s">
        <v>63</v>
      </c>
      <c r="D7" s="20">
        <v>957.01</v>
      </c>
      <c r="E7" s="8" t="s">
        <v>68</v>
      </c>
      <c r="F7" s="30"/>
    </row>
    <row r="8" spans="1:6" ht="30" customHeight="1" x14ac:dyDescent="0.25">
      <c r="A8" s="7" t="s">
        <v>67</v>
      </c>
      <c r="B8" s="19">
        <v>90918289020</v>
      </c>
      <c r="C8" s="19" t="s">
        <v>10</v>
      </c>
      <c r="D8" s="20">
        <v>48.05</v>
      </c>
      <c r="E8" s="8" t="s">
        <v>60</v>
      </c>
    </row>
    <row r="9" spans="1:6" ht="30" customHeight="1" x14ac:dyDescent="0.25">
      <c r="A9" s="7" t="s">
        <v>52</v>
      </c>
      <c r="B9" s="19">
        <v>63073332379</v>
      </c>
      <c r="C9" s="19" t="s">
        <v>10</v>
      </c>
      <c r="D9" s="20">
        <v>2567.61</v>
      </c>
      <c r="E9" s="7" t="s">
        <v>32</v>
      </c>
      <c r="F9" s="26"/>
    </row>
    <row r="10" spans="1:6" ht="30" customHeight="1" x14ac:dyDescent="0.25">
      <c r="A10" s="7" t="s">
        <v>34</v>
      </c>
      <c r="B10" s="19">
        <v>74364571096</v>
      </c>
      <c r="C10" s="19" t="s">
        <v>10</v>
      </c>
      <c r="D10" s="20">
        <v>1382.27</v>
      </c>
      <c r="E10" s="8" t="s">
        <v>32</v>
      </c>
      <c r="F10" s="26"/>
    </row>
    <row r="11" spans="1:6" ht="30" customHeight="1" x14ac:dyDescent="0.25">
      <c r="A11" s="9" t="s">
        <v>73</v>
      </c>
      <c r="B11" s="48" t="s">
        <v>74</v>
      </c>
      <c r="C11" s="17" t="s">
        <v>10</v>
      </c>
      <c r="D11" s="13">
        <v>107.19</v>
      </c>
      <c r="E11" s="29" t="s">
        <v>33</v>
      </c>
    </row>
    <row r="12" spans="1:6" s="31" customFormat="1" ht="30" customHeight="1" x14ac:dyDescent="0.25">
      <c r="A12" s="9" t="s">
        <v>73</v>
      </c>
      <c r="B12" s="48" t="s">
        <v>74</v>
      </c>
      <c r="C12" s="17" t="s">
        <v>10</v>
      </c>
      <c r="D12" s="13">
        <v>225.65</v>
      </c>
      <c r="E12" s="29" t="s">
        <v>33</v>
      </c>
    </row>
    <row r="13" spans="1:6" s="31" customFormat="1" ht="30" customHeight="1" x14ac:dyDescent="0.25">
      <c r="A13" s="54" t="s">
        <v>73</v>
      </c>
      <c r="B13" s="55"/>
      <c r="C13" s="56"/>
      <c r="D13" s="11">
        <f>D11+D12</f>
        <v>332.84000000000003</v>
      </c>
      <c r="E13" s="12"/>
    </row>
    <row r="14" spans="1:6" ht="30" customHeight="1" x14ac:dyDescent="0.25">
      <c r="A14" s="7" t="s">
        <v>75</v>
      </c>
      <c r="B14" s="19">
        <v>84577755011</v>
      </c>
      <c r="C14" s="19" t="s">
        <v>44</v>
      </c>
      <c r="D14" s="20">
        <v>267.75</v>
      </c>
      <c r="E14" s="8" t="s">
        <v>33</v>
      </c>
    </row>
    <row r="15" spans="1:6" s="31" customFormat="1" ht="30" customHeight="1" x14ac:dyDescent="0.25">
      <c r="A15" s="7" t="s">
        <v>53</v>
      </c>
      <c r="B15" s="19">
        <v>87311810356</v>
      </c>
      <c r="C15" s="19" t="s">
        <v>42</v>
      </c>
      <c r="D15" s="20">
        <v>28.44</v>
      </c>
      <c r="E15" s="8" t="s">
        <v>22</v>
      </c>
    </row>
    <row r="16" spans="1:6" s="31" customFormat="1" ht="30" customHeight="1" x14ac:dyDescent="0.25">
      <c r="A16" s="7" t="s">
        <v>76</v>
      </c>
      <c r="B16" s="19">
        <v>73660371074</v>
      </c>
      <c r="C16" s="19" t="s">
        <v>35</v>
      </c>
      <c r="D16" s="20">
        <v>216.39</v>
      </c>
      <c r="E16" s="8" t="s">
        <v>61</v>
      </c>
    </row>
    <row r="17" spans="1:6" s="31" customFormat="1" ht="30" customHeight="1" x14ac:dyDescent="0.25">
      <c r="A17" s="7" t="s">
        <v>77</v>
      </c>
      <c r="B17" s="19">
        <v>44918720180</v>
      </c>
      <c r="C17" s="19" t="s">
        <v>10</v>
      </c>
      <c r="D17" s="20">
        <v>390</v>
      </c>
      <c r="E17" s="8" t="s">
        <v>46</v>
      </c>
    </row>
    <row r="18" spans="1:6" s="31" customFormat="1" ht="30" customHeight="1" x14ac:dyDescent="0.25">
      <c r="A18" s="7" t="s">
        <v>78</v>
      </c>
      <c r="B18" s="19">
        <v>99075353060</v>
      </c>
      <c r="C18" s="19" t="s">
        <v>79</v>
      </c>
      <c r="D18" s="20">
        <v>285.89999999999998</v>
      </c>
      <c r="E18" s="1" t="s">
        <v>19</v>
      </c>
    </row>
    <row r="19" spans="1:6" s="31" customFormat="1" ht="30" customHeight="1" x14ac:dyDescent="0.25">
      <c r="A19" s="7" t="s">
        <v>54</v>
      </c>
      <c r="B19" s="21" t="s">
        <v>55</v>
      </c>
      <c r="C19" s="19" t="s">
        <v>10</v>
      </c>
      <c r="D19" s="20">
        <v>27.91</v>
      </c>
      <c r="E19" s="7" t="s">
        <v>36</v>
      </c>
    </row>
    <row r="20" spans="1:6" s="31" customFormat="1" ht="30" customHeight="1" x14ac:dyDescent="0.25">
      <c r="A20" s="7" t="s">
        <v>80</v>
      </c>
      <c r="B20" s="21" t="s">
        <v>82</v>
      </c>
      <c r="C20" s="19" t="s">
        <v>10</v>
      </c>
      <c r="D20" s="20">
        <v>2544</v>
      </c>
      <c r="E20" s="7" t="s">
        <v>81</v>
      </c>
    </row>
    <row r="21" spans="1:6" s="31" customFormat="1" ht="30" customHeight="1" x14ac:dyDescent="0.25">
      <c r="A21" s="7" t="s">
        <v>83</v>
      </c>
      <c r="B21" s="21" t="s">
        <v>84</v>
      </c>
      <c r="C21" s="19" t="s">
        <v>35</v>
      </c>
      <c r="D21" s="20">
        <v>437.5</v>
      </c>
      <c r="E21" s="7" t="s">
        <v>51</v>
      </c>
    </row>
    <row r="22" spans="1:6" ht="30" customHeight="1" x14ac:dyDescent="0.25">
      <c r="A22" s="7" t="s">
        <v>11</v>
      </c>
      <c r="B22" s="19">
        <v>87939104217</v>
      </c>
      <c r="C22" s="19" t="s">
        <v>10</v>
      </c>
      <c r="D22" s="20">
        <v>81.8</v>
      </c>
      <c r="E22" s="7" t="s">
        <v>20</v>
      </c>
    </row>
    <row r="23" spans="1:6" ht="30" customHeight="1" x14ac:dyDescent="0.25">
      <c r="A23" s="9" t="s">
        <v>12</v>
      </c>
      <c r="B23" s="17">
        <v>81793146560</v>
      </c>
      <c r="C23" s="17" t="s">
        <v>10</v>
      </c>
      <c r="D23" s="13">
        <v>40.65</v>
      </c>
      <c r="E23" s="9" t="s">
        <v>22</v>
      </c>
    </row>
    <row r="24" spans="1:6" ht="30" customHeight="1" x14ac:dyDescent="0.25">
      <c r="A24" s="9" t="s">
        <v>12</v>
      </c>
      <c r="B24" s="17">
        <v>81793146560</v>
      </c>
      <c r="C24" s="17" t="s">
        <v>10</v>
      </c>
      <c r="D24" s="13">
        <v>14.6</v>
      </c>
      <c r="E24" s="9" t="s">
        <v>22</v>
      </c>
    </row>
    <row r="25" spans="1:6" ht="30" customHeight="1" x14ac:dyDescent="0.25">
      <c r="A25" s="9" t="s">
        <v>12</v>
      </c>
      <c r="B25" s="17">
        <v>81793146560</v>
      </c>
      <c r="C25" s="17" t="s">
        <v>10</v>
      </c>
      <c r="D25" s="13">
        <v>40.65</v>
      </c>
      <c r="E25" s="9" t="s">
        <v>22</v>
      </c>
    </row>
    <row r="26" spans="1:6" ht="30" customHeight="1" x14ac:dyDescent="0.25">
      <c r="A26" s="9" t="s">
        <v>12</v>
      </c>
      <c r="B26" s="17">
        <v>81793146560</v>
      </c>
      <c r="C26" s="17" t="s">
        <v>10</v>
      </c>
      <c r="D26" s="13">
        <v>67.28</v>
      </c>
      <c r="E26" s="9" t="s">
        <v>22</v>
      </c>
    </row>
    <row r="27" spans="1:6" ht="30" customHeight="1" x14ac:dyDescent="0.25">
      <c r="A27" s="54" t="s">
        <v>14</v>
      </c>
      <c r="B27" s="55"/>
      <c r="C27" s="56"/>
      <c r="D27" s="11">
        <f>D23+D24+D25+D26</f>
        <v>163.18</v>
      </c>
      <c r="E27" s="12"/>
    </row>
    <row r="28" spans="1:6" ht="30" customHeight="1" x14ac:dyDescent="0.25">
      <c r="A28" s="7" t="s">
        <v>15</v>
      </c>
      <c r="B28" s="19">
        <v>70133616033</v>
      </c>
      <c r="C28" s="19" t="s">
        <v>10</v>
      </c>
      <c r="D28" s="20">
        <v>20.399999999999999</v>
      </c>
      <c r="E28" s="7" t="s">
        <v>22</v>
      </c>
    </row>
    <row r="29" spans="1:6" s="31" customFormat="1" ht="30" customHeight="1" x14ac:dyDescent="0.25">
      <c r="A29" s="36" t="s">
        <v>85</v>
      </c>
      <c r="B29" s="19">
        <v>16550811663</v>
      </c>
      <c r="C29" s="19" t="s">
        <v>35</v>
      </c>
      <c r="D29" s="35">
        <v>149.5</v>
      </c>
      <c r="E29" s="35" t="s">
        <v>36</v>
      </c>
      <c r="F29" s="44"/>
    </row>
    <row r="30" spans="1:6" ht="30" customHeight="1" x14ac:dyDescent="0.25">
      <c r="A30" s="7" t="s">
        <v>28</v>
      </c>
      <c r="B30" s="19">
        <v>82031999604</v>
      </c>
      <c r="C30" s="19" t="s">
        <v>10</v>
      </c>
      <c r="D30" s="20">
        <v>76.98</v>
      </c>
      <c r="E30" s="7" t="s">
        <v>23</v>
      </c>
    </row>
    <row r="31" spans="1:6" ht="30" customHeight="1" x14ac:dyDescent="0.25">
      <c r="A31" s="7" t="s">
        <v>13</v>
      </c>
      <c r="B31" s="19">
        <v>98508242768</v>
      </c>
      <c r="C31" s="19" t="s">
        <v>10</v>
      </c>
      <c r="D31" s="20">
        <v>160</v>
      </c>
      <c r="E31" s="7" t="s">
        <v>18</v>
      </c>
    </row>
    <row r="32" spans="1:6" ht="30" customHeight="1" x14ac:dyDescent="0.25">
      <c r="A32" s="7" t="s">
        <v>86</v>
      </c>
      <c r="B32" s="19">
        <v>47762136319</v>
      </c>
      <c r="C32" s="49" t="s">
        <v>87</v>
      </c>
      <c r="D32" s="20">
        <v>4557.41</v>
      </c>
      <c r="E32" s="8" t="s">
        <v>60</v>
      </c>
    </row>
    <row r="33" spans="1:12" ht="30" customHeight="1" x14ac:dyDescent="0.25">
      <c r="A33" s="9" t="s">
        <v>26</v>
      </c>
      <c r="B33" s="17">
        <v>83416546499</v>
      </c>
      <c r="C33" s="17" t="s">
        <v>10</v>
      </c>
      <c r="D33" s="13">
        <v>638.22</v>
      </c>
      <c r="E33" s="9" t="s">
        <v>37</v>
      </c>
    </row>
    <row r="34" spans="1:12" ht="30" customHeight="1" x14ac:dyDescent="0.25">
      <c r="A34" s="9" t="s">
        <v>26</v>
      </c>
      <c r="B34" s="17">
        <v>83416546499</v>
      </c>
      <c r="C34" s="17" t="s">
        <v>10</v>
      </c>
      <c r="D34" s="13">
        <v>201.26</v>
      </c>
      <c r="E34" s="9" t="s">
        <v>21</v>
      </c>
    </row>
    <row r="35" spans="1:12" ht="30" customHeight="1" x14ac:dyDescent="0.25">
      <c r="A35" s="9" t="s">
        <v>26</v>
      </c>
      <c r="B35" s="17">
        <v>83416546499</v>
      </c>
      <c r="C35" s="17" t="s">
        <v>10</v>
      </c>
      <c r="D35" s="13">
        <v>74.989999999999995</v>
      </c>
      <c r="E35" s="9" t="s">
        <v>21</v>
      </c>
    </row>
    <row r="36" spans="1:12" ht="30" customHeight="1" x14ac:dyDescent="0.25">
      <c r="A36" s="54" t="s">
        <v>27</v>
      </c>
      <c r="B36" s="55"/>
      <c r="C36" s="56"/>
      <c r="D36" s="11">
        <f>+D33+D34+D35</f>
        <v>914.47</v>
      </c>
      <c r="E36" s="12"/>
    </row>
    <row r="37" spans="1:12" ht="30" customHeight="1" x14ac:dyDescent="0.25">
      <c r="A37" s="7" t="s">
        <v>88</v>
      </c>
      <c r="B37" s="19">
        <v>28753835270</v>
      </c>
      <c r="C37" s="19" t="s">
        <v>89</v>
      </c>
      <c r="D37" s="20">
        <v>156.25</v>
      </c>
      <c r="E37" s="8" t="s">
        <v>90</v>
      </c>
    </row>
    <row r="38" spans="1:12" s="31" customFormat="1" ht="30" customHeight="1" x14ac:dyDescent="0.25">
      <c r="A38" s="9" t="s">
        <v>47</v>
      </c>
      <c r="B38" s="17">
        <v>10206153559</v>
      </c>
      <c r="C38" s="17" t="s">
        <v>10</v>
      </c>
      <c r="D38" s="13">
        <v>132.69999999999999</v>
      </c>
      <c r="E38" s="29" t="s">
        <v>33</v>
      </c>
    </row>
    <row r="39" spans="1:12" s="31" customFormat="1" ht="30" customHeight="1" x14ac:dyDescent="0.25">
      <c r="A39" s="9" t="s">
        <v>47</v>
      </c>
      <c r="B39" s="17">
        <v>10206153559</v>
      </c>
      <c r="C39" s="17" t="s">
        <v>10</v>
      </c>
      <c r="D39" s="13">
        <v>327.5</v>
      </c>
      <c r="E39" s="29" t="s">
        <v>33</v>
      </c>
    </row>
    <row r="40" spans="1:12" s="31" customFormat="1" ht="30" customHeight="1" x14ac:dyDescent="0.25">
      <c r="A40" s="9" t="s">
        <v>47</v>
      </c>
      <c r="B40" s="17">
        <v>10206153559</v>
      </c>
      <c r="C40" s="17" t="s">
        <v>10</v>
      </c>
      <c r="D40" s="13">
        <v>39.799999999999997</v>
      </c>
      <c r="E40" s="29" t="s">
        <v>66</v>
      </c>
    </row>
    <row r="41" spans="1:12" s="31" customFormat="1" ht="30" customHeight="1" x14ac:dyDescent="0.25">
      <c r="A41" s="54" t="s">
        <v>59</v>
      </c>
      <c r="B41" s="55"/>
      <c r="C41" s="56"/>
      <c r="D41" s="11">
        <f>D38+D39+D40</f>
        <v>500</v>
      </c>
      <c r="E41" s="12"/>
    </row>
    <row r="42" spans="1:12" s="31" customFormat="1" ht="30" customHeight="1" x14ac:dyDescent="0.25">
      <c r="A42" s="7" t="s">
        <v>50</v>
      </c>
      <c r="B42" s="19">
        <v>94505281348</v>
      </c>
      <c r="C42" s="19" t="s">
        <v>10</v>
      </c>
      <c r="D42" s="20">
        <v>58.06</v>
      </c>
      <c r="E42" s="7" t="s">
        <v>51</v>
      </c>
    </row>
    <row r="43" spans="1:12" ht="30" customHeight="1" x14ac:dyDescent="0.25">
      <c r="A43" s="7" t="s">
        <v>16</v>
      </c>
      <c r="B43" s="19">
        <v>61817894937</v>
      </c>
      <c r="C43" s="19" t="s">
        <v>10</v>
      </c>
      <c r="D43" s="20">
        <v>57.07</v>
      </c>
      <c r="E43" s="7" t="s">
        <v>21</v>
      </c>
    </row>
    <row r="44" spans="1:12" ht="30" customHeight="1" x14ac:dyDescent="0.25">
      <c r="A44" s="40" t="s">
        <v>29</v>
      </c>
      <c r="B44" s="40">
        <v>85821130368</v>
      </c>
      <c r="C44" s="34" t="s">
        <v>10</v>
      </c>
      <c r="D44" s="41">
        <v>1.66</v>
      </c>
      <c r="E44" s="40" t="s">
        <v>18</v>
      </c>
    </row>
    <row r="45" spans="1:12" ht="30" customHeight="1" x14ac:dyDescent="0.25">
      <c r="A45" s="7" t="s">
        <v>38</v>
      </c>
      <c r="B45" s="21"/>
      <c r="C45" s="19"/>
      <c r="D45" s="20">
        <v>122</v>
      </c>
      <c r="E45" s="7" t="s">
        <v>39</v>
      </c>
    </row>
    <row r="46" spans="1:12" s="31" customFormat="1" ht="30" customHeight="1" x14ac:dyDescent="0.25">
      <c r="A46" s="7" t="s">
        <v>64</v>
      </c>
      <c r="B46" s="19">
        <v>11469787133</v>
      </c>
      <c r="C46" s="19" t="s">
        <v>10</v>
      </c>
      <c r="D46" s="20">
        <v>41.48</v>
      </c>
      <c r="E46" s="7" t="s">
        <v>46</v>
      </c>
    </row>
    <row r="47" spans="1:12" s="31" customFormat="1" ht="30" customHeight="1" x14ac:dyDescent="0.25">
      <c r="A47" s="45" t="s">
        <v>56</v>
      </c>
      <c r="B47" s="19" t="s">
        <v>57</v>
      </c>
      <c r="C47" s="47" t="s">
        <v>10</v>
      </c>
      <c r="D47" s="43">
        <v>55</v>
      </c>
      <c r="E47" s="42" t="s">
        <v>46</v>
      </c>
      <c r="J47" s="38"/>
      <c r="K47" s="23"/>
      <c r="L47" s="39"/>
    </row>
    <row r="48" spans="1:12" ht="30" customHeight="1" x14ac:dyDescent="0.25">
      <c r="A48" s="7" t="s">
        <v>49</v>
      </c>
      <c r="B48" s="19">
        <v>85584865987</v>
      </c>
      <c r="C48" s="19" t="s">
        <v>10</v>
      </c>
      <c r="D48" s="20">
        <v>391.53</v>
      </c>
      <c r="E48" s="7" t="s">
        <v>21</v>
      </c>
      <c r="I48" s="24"/>
      <c r="J48" s="24"/>
    </row>
    <row r="49" spans="1:5" ht="30" customHeight="1" x14ac:dyDescent="0.25">
      <c r="A49" s="7" t="s">
        <v>48</v>
      </c>
      <c r="B49" s="19">
        <v>75037095052</v>
      </c>
      <c r="C49" s="19" t="s">
        <v>10</v>
      </c>
      <c r="D49" s="20">
        <v>81.040000000000006</v>
      </c>
      <c r="E49" s="7" t="s">
        <v>46</v>
      </c>
    </row>
    <row r="50" spans="1:5" ht="30" customHeight="1" x14ac:dyDescent="0.25">
      <c r="A50" s="7" t="s">
        <v>43</v>
      </c>
      <c r="B50" s="19">
        <v>71981294715</v>
      </c>
      <c r="C50" s="19" t="s">
        <v>44</v>
      </c>
      <c r="D50" s="20">
        <v>30</v>
      </c>
      <c r="E50" s="7" t="s">
        <v>18</v>
      </c>
    </row>
    <row r="51" spans="1:5" ht="30" customHeight="1" x14ac:dyDescent="0.25">
      <c r="A51" s="7" t="s">
        <v>45</v>
      </c>
      <c r="B51" s="19">
        <v>93152082975</v>
      </c>
      <c r="C51" s="19" t="s">
        <v>10</v>
      </c>
      <c r="D51" s="20">
        <v>69.680000000000007</v>
      </c>
      <c r="E51" s="7" t="s">
        <v>46</v>
      </c>
    </row>
    <row r="52" spans="1:5" ht="30" customHeight="1" x14ac:dyDescent="0.25">
      <c r="A52" s="36" t="s">
        <v>91</v>
      </c>
      <c r="B52" s="19">
        <v>24796394086</v>
      </c>
      <c r="C52" s="19" t="s">
        <v>10</v>
      </c>
      <c r="D52" s="35">
        <v>55</v>
      </c>
      <c r="E52" s="37" t="s">
        <v>33</v>
      </c>
    </row>
    <row r="53" spans="1:5" ht="30" customHeight="1" x14ac:dyDescent="0.25">
      <c r="A53" s="36" t="s">
        <v>93</v>
      </c>
      <c r="B53" s="19">
        <v>23071028130</v>
      </c>
      <c r="C53" s="19" t="s">
        <v>10</v>
      </c>
      <c r="D53" s="35">
        <v>81.25</v>
      </c>
      <c r="E53" s="37" t="s">
        <v>46</v>
      </c>
    </row>
    <row r="54" spans="1:5" ht="30" customHeight="1" x14ac:dyDescent="0.25">
      <c r="A54" s="50" t="s">
        <v>94</v>
      </c>
      <c r="B54" s="19">
        <v>53058800224</v>
      </c>
      <c r="C54" s="46" t="s">
        <v>95</v>
      </c>
      <c r="D54" s="35">
        <v>375</v>
      </c>
      <c r="E54" s="37" t="s">
        <v>65</v>
      </c>
    </row>
    <row r="55" spans="1:5" ht="30" customHeight="1" x14ac:dyDescent="0.25">
      <c r="A55" s="50" t="s">
        <v>92</v>
      </c>
      <c r="B55" s="19">
        <v>98039404134</v>
      </c>
      <c r="C55" s="46" t="s">
        <v>10</v>
      </c>
      <c r="D55" s="35">
        <v>4775</v>
      </c>
      <c r="E55" s="37" t="s">
        <v>51</v>
      </c>
    </row>
    <row r="56" spans="1:5" ht="30" customHeight="1" x14ac:dyDescent="0.25">
      <c r="A56" s="50" t="s">
        <v>96</v>
      </c>
      <c r="B56" s="19">
        <v>99944170669</v>
      </c>
      <c r="C56" s="46" t="s">
        <v>10</v>
      </c>
      <c r="D56" s="35">
        <v>100</v>
      </c>
      <c r="E56" s="37" t="s">
        <v>97</v>
      </c>
    </row>
    <row r="57" spans="1:5" ht="30" customHeight="1" x14ac:dyDescent="0.25">
      <c r="A57" s="51"/>
      <c r="B57" s="52"/>
      <c r="C57" s="53"/>
      <c r="D57" s="27">
        <f>D7+D8+D9+D10+D13+D14+D15+D16+D17+D18+D19+D20+D21+D22+D27+D28+D29+D30+D31+D32+D36+D37+D41+D42+D43+D44+D45+D46+D47+D48+D49+D50+D51+D52+D53+D54+D55+D56</f>
        <v>22559.429999999997</v>
      </c>
      <c r="E57" s="28"/>
    </row>
    <row r="58" spans="1:5" ht="15" customHeight="1" x14ac:dyDescent="0.25"/>
    <row r="59" spans="1:5" ht="15" customHeight="1" x14ac:dyDescent="0.25">
      <c r="A59" t="s">
        <v>70</v>
      </c>
    </row>
    <row r="60" spans="1:5" ht="15" customHeight="1" x14ac:dyDescent="0.25"/>
    <row r="61" spans="1:5" ht="15" customHeight="1" x14ac:dyDescent="0.25"/>
    <row r="62" spans="1:5" ht="15" customHeight="1" x14ac:dyDescent="0.25"/>
    <row r="63" spans="1:5" ht="15" customHeight="1" x14ac:dyDescent="0.25"/>
    <row r="64" spans="1:5" ht="15" customHeight="1" x14ac:dyDescent="0.25"/>
    <row r="65" spans="5:5" ht="15" customHeight="1" x14ac:dyDescent="0.25">
      <c r="E65" s="25"/>
    </row>
    <row r="66" spans="5:5" ht="15" customHeight="1" x14ac:dyDescent="0.25"/>
    <row r="67" spans="5:5" ht="15" customHeight="1" x14ac:dyDescent="0.25"/>
    <row r="68" spans="5:5" ht="15" customHeight="1" x14ac:dyDescent="0.25"/>
    <row r="69" spans="5:5" ht="15" customHeight="1" x14ac:dyDescent="0.25"/>
    <row r="70" spans="5:5" ht="15" customHeight="1" x14ac:dyDescent="0.25"/>
    <row r="71" spans="5:5" ht="15" customHeight="1" x14ac:dyDescent="0.25"/>
    <row r="72" spans="5:5" ht="15" customHeight="1" x14ac:dyDescent="0.25"/>
    <row r="73" spans="5:5" ht="15" customHeight="1" x14ac:dyDescent="0.25"/>
    <row r="74" spans="5:5" ht="15" customHeight="1" x14ac:dyDescent="0.25"/>
    <row r="75" spans="5:5" ht="15" customHeight="1" x14ac:dyDescent="0.25"/>
    <row r="76" spans="5:5" ht="15" customHeight="1" x14ac:dyDescent="0.25"/>
    <row r="77" spans="5:5" ht="15" customHeight="1" x14ac:dyDescent="0.25"/>
    <row r="78" spans="5:5" ht="15" customHeight="1" x14ac:dyDescent="0.25"/>
    <row r="79" spans="5:5" ht="15" customHeight="1" x14ac:dyDescent="0.25"/>
    <row r="80" spans="5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</sheetData>
  <mergeCells count="8">
    <mergeCell ref="A57:C57"/>
    <mergeCell ref="A36:C36"/>
    <mergeCell ref="A1:C1"/>
    <mergeCell ref="A2:C2"/>
    <mergeCell ref="A4:E4"/>
    <mergeCell ref="A27:C27"/>
    <mergeCell ref="A41:C41"/>
    <mergeCell ref="A13:C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selection activeCell="A15" sqref="A15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57" t="s">
        <v>0</v>
      </c>
      <c r="B1" s="57"/>
      <c r="C1" s="57"/>
    </row>
    <row r="2" spans="1:5" x14ac:dyDescent="0.25">
      <c r="A2" s="58" t="s">
        <v>1</v>
      </c>
      <c r="B2" s="58"/>
      <c r="C2" s="58"/>
    </row>
    <row r="4" spans="1:5" x14ac:dyDescent="0.25">
      <c r="A4" s="59" t="s">
        <v>72</v>
      </c>
      <c r="B4" s="59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0" t="s">
        <v>5</v>
      </c>
      <c r="B6" s="14" t="s">
        <v>6</v>
      </c>
      <c r="C6" s="3"/>
      <c r="D6" s="4"/>
      <c r="E6" s="3"/>
    </row>
    <row r="7" spans="1:5" ht="30" customHeight="1" x14ac:dyDescent="0.25">
      <c r="A7" s="20">
        <f>729.5+277.8+117415.7+64.61+290.58</f>
        <v>118778.19</v>
      </c>
      <c r="B7" s="1" t="s">
        <v>9</v>
      </c>
      <c r="C7" s="3"/>
      <c r="D7" s="3"/>
      <c r="E7" s="3"/>
    </row>
    <row r="8" spans="1:5" ht="30" customHeight="1" x14ac:dyDescent="0.25">
      <c r="A8" s="20">
        <f>120.37+45.84+18195.97+10.66+43.62+1.47</f>
        <v>18417.93</v>
      </c>
      <c r="B8" s="1" t="s">
        <v>24</v>
      </c>
      <c r="C8" s="3"/>
      <c r="D8" s="3"/>
      <c r="E8" s="3"/>
    </row>
    <row r="9" spans="1:5" ht="30" customHeight="1" x14ac:dyDescent="0.25">
      <c r="A9" s="20">
        <v>4.93</v>
      </c>
      <c r="B9" s="2" t="s">
        <v>40</v>
      </c>
      <c r="C9" s="3"/>
      <c r="D9" s="3"/>
      <c r="E9" s="3"/>
    </row>
    <row r="10" spans="1:5" ht="30" customHeight="1" x14ac:dyDescent="0.25">
      <c r="A10" s="20"/>
      <c r="B10" s="1" t="s">
        <v>25</v>
      </c>
      <c r="C10" s="3"/>
      <c r="D10" s="3"/>
      <c r="E10" s="3"/>
    </row>
    <row r="11" spans="1:5" ht="30" customHeight="1" x14ac:dyDescent="0.25">
      <c r="A11" s="20">
        <f>70+63.76+800+63.76+28.2</f>
        <v>1025.72</v>
      </c>
      <c r="B11" s="1" t="s">
        <v>19</v>
      </c>
      <c r="C11" s="3"/>
      <c r="D11" s="3"/>
      <c r="E11" s="3"/>
    </row>
    <row r="12" spans="1:5" ht="30" customHeight="1" x14ac:dyDescent="0.25">
      <c r="A12" s="20"/>
      <c r="B12" s="1" t="s">
        <v>31</v>
      </c>
      <c r="C12" s="3"/>
      <c r="D12" s="3"/>
      <c r="E12" s="3"/>
    </row>
    <row r="13" spans="1:5" ht="30" customHeight="1" x14ac:dyDescent="0.25">
      <c r="A13" s="20">
        <v>2220.09</v>
      </c>
      <c r="B13" s="7" t="s">
        <v>23</v>
      </c>
      <c r="C13" s="3"/>
      <c r="D13" s="3"/>
      <c r="E13" s="3"/>
    </row>
    <row r="14" spans="1:5" ht="30" customHeight="1" x14ac:dyDescent="0.25">
      <c r="A14" s="20">
        <v>205.88</v>
      </c>
      <c r="B14" s="2" t="s">
        <v>30</v>
      </c>
      <c r="C14" s="22"/>
      <c r="D14" s="3"/>
      <c r="E14" s="3"/>
    </row>
    <row r="15" spans="1:5" ht="30" customHeight="1" x14ac:dyDescent="0.25">
      <c r="A15" s="20">
        <v>153.91</v>
      </c>
      <c r="B15" s="2" t="s">
        <v>41</v>
      </c>
      <c r="C15" s="22"/>
      <c r="D15" s="3"/>
      <c r="E15" s="3"/>
    </row>
    <row r="16" spans="1:5" ht="30" customHeight="1" x14ac:dyDescent="0.25">
      <c r="A16" s="20"/>
      <c r="B16" s="2" t="s">
        <v>58</v>
      </c>
      <c r="C16" s="22"/>
      <c r="D16" s="3"/>
      <c r="E16" s="3"/>
    </row>
    <row r="17" spans="1:5" ht="30" customHeight="1" x14ac:dyDescent="0.25">
      <c r="A17" s="16">
        <f>SUM(A7:A16)</f>
        <v>140806.65</v>
      </c>
      <c r="B17" s="15" t="s">
        <v>17</v>
      </c>
      <c r="C17" s="3"/>
      <c r="D17" s="3"/>
      <c r="E17" s="3"/>
    </row>
    <row r="18" spans="1:5" ht="15" customHeight="1" x14ac:dyDescent="0.25">
      <c r="A18" s="18"/>
      <c r="B18" s="3"/>
      <c r="C18" s="3"/>
      <c r="D18" s="3"/>
      <c r="E18" s="3"/>
    </row>
    <row r="19" spans="1:5" ht="15" customHeight="1" x14ac:dyDescent="0.25">
      <c r="A19" s="18" t="s">
        <v>71</v>
      </c>
      <c r="B19" s="3"/>
      <c r="C19" s="3"/>
      <c r="D19" s="3"/>
      <c r="E19" s="3"/>
    </row>
    <row r="20" spans="1:5" ht="15" customHeight="1" x14ac:dyDescent="0.25">
      <c r="A20" s="18"/>
      <c r="B20" s="3"/>
      <c r="C20" s="3"/>
      <c r="D20" s="3"/>
      <c r="E20" s="3"/>
    </row>
    <row r="21" spans="1:5" ht="15" customHeight="1" x14ac:dyDescent="0.25">
      <c r="A21" s="18"/>
      <c r="B21" s="3"/>
      <c r="C21" s="3"/>
      <c r="D21" s="3"/>
      <c r="E21" s="3"/>
    </row>
    <row r="22" spans="1:5" ht="15" customHeight="1" x14ac:dyDescent="0.25">
      <c r="A22" s="18"/>
      <c r="B22" s="3"/>
      <c r="C22" s="3"/>
      <c r="D22" s="3"/>
      <c r="E22" s="3"/>
    </row>
    <row r="23" spans="1:5" ht="15" customHeight="1" x14ac:dyDescent="0.25">
      <c r="A23" s="18"/>
      <c r="B23" s="3"/>
      <c r="C23" s="3"/>
      <c r="D23" s="3"/>
      <c r="E23" s="3"/>
    </row>
    <row r="24" spans="1:5" ht="15" customHeight="1" x14ac:dyDescent="0.25">
      <c r="A24" s="18"/>
      <c r="B24" s="3"/>
      <c r="C24" s="3"/>
      <c r="D24" s="3"/>
      <c r="E24" s="3"/>
    </row>
    <row r="25" spans="1:5" ht="15" customHeight="1" x14ac:dyDescent="0.25">
      <c r="A25" s="18"/>
      <c r="B25" s="3"/>
      <c r="C25" s="3"/>
      <c r="D25" s="3"/>
      <c r="E25" s="3"/>
    </row>
    <row r="26" spans="1:5" ht="15" customHeight="1" x14ac:dyDescent="0.25">
      <c r="A26" s="18"/>
      <c r="B26" s="3"/>
      <c r="C26" s="3"/>
      <c r="D26" s="3"/>
      <c r="E26" s="3"/>
    </row>
    <row r="27" spans="1:5" ht="15" customHeight="1" x14ac:dyDescent="0.25">
      <c r="A27" s="18"/>
      <c r="B27" s="3"/>
      <c r="C27" s="3"/>
      <c r="D27" s="3"/>
      <c r="E27" s="3"/>
    </row>
    <row r="28" spans="1:5" ht="15" customHeight="1" x14ac:dyDescent="0.25">
      <c r="A28" s="18"/>
      <c r="B28" s="3"/>
      <c r="C28" s="3"/>
      <c r="D28" s="3"/>
      <c r="E28" s="3"/>
    </row>
    <row r="29" spans="1:5" ht="15" customHeight="1" x14ac:dyDescent="0.25">
      <c r="A29" s="18"/>
      <c r="B29" s="3"/>
      <c r="C29" s="3"/>
      <c r="D29" s="3"/>
      <c r="E29" s="3"/>
    </row>
    <row r="30" spans="1:5" ht="15" customHeight="1" x14ac:dyDescent="0.25">
      <c r="A30" s="18"/>
      <c r="B30" s="3"/>
      <c r="C30" s="3"/>
      <c r="D30" s="3"/>
      <c r="E30" s="3"/>
    </row>
    <row r="31" spans="1:5" ht="15" customHeight="1" x14ac:dyDescent="0.25">
      <c r="A31" s="18"/>
      <c r="B31" s="3"/>
      <c r="C31" s="3"/>
      <c r="D31" s="3"/>
      <c r="E31" s="3"/>
    </row>
    <row r="32" spans="1:5" ht="15" customHeight="1" x14ac:dyDescent="0.25">
      <c r="A32" s="18"/>
      <c r="B32" s="3"/>
      <c r="C32" s="3"/>
      <c r="D32" s="3"/>
      <c r="E32" s="3"/>
    </row>
    <row r="33" spans="1:5" ht="15" customHeight="1" x14ac:dyDescent="0.25">
      <c r="A33" s="18"/>
      <c r="B33" s="3"/>
      <c r="C33" s="3"/>
      <c r="D33" s="3"/>
      <c r="E33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07-2025, Kategorija 1 </vt:lpstr>
      <vt:lpstr>07-2025, Kategorija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2025-07-31T09:41:25Z</dcterms:modified>
</cp:coreProperties>
</file>