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JAVNA OBJAVA INFORMACIJA O TROŠENJU SREDSTAVA\"/>
    </mc:Choice>
  </mc:AlternateContent>
  <bookViews>
    <workbookView xWindow="0" yWindow="0" windowWidth="15360" windowHeight="7350"/>
  </bookViews>
  <sheets>
    <sheet name="05-2025, Kategorija 1 " sheetId="4" r:id="rId1"/>
    <sheet name="05-2025, Kategorija 2 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0" i="4" l="1"/>
  <c r="D49" i="4"/>
  <c r="A11" i="5"/>
  <c r="A10" i="5"/>
  <c r="A8" i="5"/>
  <c r="A7" i="5"/>
  <c r="D21" i="4"/>
  <c r="D30" i="4"/>
  <c r="D9" i="4"/>
  <c r="D14" i="4"/>
  <c r="D77" i="4"/>
  <c r="D85" i="4"/>
  <c r="D80" i="4"/>
  <c r="D65" i="4"/>
  <c r="D70" i="4"/>
  <c r="D55" i="4"/>
  <c r="D44" i="4"/>
  <c r="D27" i="4"/>
  <c r="A17" i="5" l="1"/>
  <c r="D62" i="4" l="1"/>
  <c r="D36" i="4"/>
</calcChain>
</file>

<file path=xl/sharedStrings.xml><?xml version="1.0" encoding="utf-8"?>
<sst xmlns="http://schemas.openxmlformats.org/spreadsheetml/2006/main" count="258" uniqueCount="105">
  <si>
    <t>GIMNAZIJA SESVETE</t>
  </si>
  <si>
    <t>BISTRIČKA 7, SESVETE</t>
  </si>
  <si>
    <t>Naziv primatelja</t>
  </si>
  <si>
    <t>OIB primatelja</t>
  </si>
  <si>
    <t>Sjedište primatelja</t>
  </si>
  <si>
    <t>Način objave isplaćenog iznosa</t>
  </si>
  <si>
    <t>Vrsta rashoda i izdataka</t>
  </si>
  <si>
    <t>kategorija 1</t>
  </si>
  <si>
    <t>kategorija 2</t>
  </si>
  <si>
    <t>3111 Plaće (bruto) za redovan rad</t>
  </si>
  <si>
    <t>ZAGREB</t>
  </si>
  <si>
    <t>HRVATSKA POŠTANSKA BANKA D.D.</t>
  </si>
  <si>
    <t>Hrvatski telekom d.d.</t>
  </si>
  <si>
    <t>VORTEX TECH, obrt za usluge</t>
  </si>
  <si>
    <t>Ukupno Hrvatski telekom d.d.</t>
  </si>
  <si>
    <t>Telemach Hrvatska d.o.o.</t>
  </si>
  <si>
    <t>GRAD ZAGREB - PROLAZNI RAČUN PRIHODA SUDIONIKA</t>
  </si>
  <si>
    <t>Sveukupno</t>
  </si>
  <si>
    <t>3238 - Računalne usluge</t>
  </si>
  <si>
    <t>3211 - Službena putovanja</t>
  </si>
  <si>
    <t>3431 - Bankarske uslug i usluge platnog prometa</t>
  </si>
  <si>
    <t>3234 - Komunalne usluge</t>
  </si>
  <si>
    <t>3231 - Usluge telefona, pošte i prijevoza</t>
  </si>
  <si>
    <t>3212 - Naknada za prijevoz</t>
  </si>
  <si>
    <t>3132 - Doprinosi za obvezno zdravstveno osiguranje</t>
  </si>
  <si>
    <t>3121 - Ostali rashodi za zaposlene</t>
  </si>
  <si>
    <t>VODOOPSKRBA I ODVODNJA d.o.o.</t>
  </si>
  <si>
    <t>Ukupno VODOOPSKRBA I ODVODNJA d.o.o.</t>
  </si>
  <si>
    <t>ZAGREBAČKI ELEKTRIČNI TRAMVAJ d.o.o.</t>
  </si>
  <si>
    <t>FINA</t>
  </si>
  <si>
    <t>3291 - Naknade za rad predstavničkih i izvršnih tijela, povjerenstva i sl.</t>
  </si>
  <si>
    <t>3214 - Ostale naknade troškova zaposlenima</t>
  </si>
  <si>
    <t>3223 - Energija</t>
  </si>
  <si>
    <t>3221 - Uredski materijal i ostali materijalni rashodi</t>
  </si>
  <si>
    <t>GRADSKA PLINARA ZAGREB-OPSKRBA  d.o.o.</t>
  </si>
  <si>
    <t>SESVETE</t>
  </si>
  <si>
    <t>3299 - Ostali nespomenuti rashodi poslovanja</t>
  </si>
  <si>
    <t>3433 - Zatezne kamate</t>
  </si>
  <si>
    <t>LUCIJA TUSTANIĆ</t>
  </si>
  <si>
    <t>3237 - Ugovori o djelu</t>
  </si>
  <si>
    <t>3133 - Doprinos za obvezno osiguranje u slučaju nezaposlenosti</t>
  </si>
  <si>
    <t xml:space="preserve">3433 - Zatezne kamate </t>
  </si>
  <si>
    <t>VELIKA GORICA</t>
  </si>
  <si>
    <t>3213 - Stručno usavršavanje zaposlenika</t>
  </si>
  <si>
    <t>OPTIMUS LAB d.o.o.</t>
  </si>
  <si>
    <t>ČAKOVEC</t>
  </si>
  <si>
    <t>R-GLOBAL d.o.o.</t>
  </si>
  <si>
    <t>3239 - Ostale usluge</t>
  </si>
  <si>
    <t>ZVIBOR d.o.o.</t>
  </si>
  <si>
    <r>
      <t>.</t>
    </r>
    <r>
      <rPr>
        <sz val="11"/>
        <color theme="1"/>
        <rFont val="Calibri"/>
        <family val="2"/>
        <charset val="238"/>
        <scheme val="minor"/>
      </rPr>
      <t>03454358063</t>
    </r>
  </si>
  <si>
    <t>EPP d.o.o.</t>
  </si>
  <si>
    <t>IBS TECH d.o.o.</t>
  </si>
  <si>
    <t>ZAGREBAČKI HOLDIN PODRUŽNICA ČISTOĆA d.o.o.</t>
  </si>
  <si>
    <t>TK ELEVATOR EASTERN EUROPE GMBH</t>
  </si>
  <si>
    <t>3232 - Usluge tekućeg i investicijskog održavanja</t>
  </si>
  <si>
    <t>HEP-OPSKRBA d.o.o.</t>
  </si>
  <si>
    <t>HP-HRVATSKA POŠTA d.d.</t>
  </si>
  <si>
    <t>KAUFLAND HRVATSKA k.d.</t>
  </si>
  <si>
    <t>KONZUM plus d.o.o.</t>
  </si>
  <si>
    <t>47432874968</t>
  </si>
  <si>
    <t>3293 - Reprezentacija</t>
  </si>
  <si>
    <t>4241 - Knjige</t>
  </si>
  <si>
    <t>AKD-ZAŠTITA d.o.o.</t>
  </si>
  <si>
    <r>
      <rPr>
        <sz val="11"/>
        <color theme="0"/>
        <rFont val="Calibri"/>
        <family val="2"/>
        <charset val="238"/>
        <scheme val="minor"/>
      </rPr>
      <t>.</t>
    </r>
    <r>
      <rPr>
        <sz val="11"/>
        <rFont val="Calibri"/>
        <family val="2"/>
        <charset val="238"/>
        <scheme val="minor"/>
      </rPr>
      <t>0</t>
    </r>
    <r>
      <rPr>
        <sz val="11"/>
        <color theme="1"/>
        <rFont val="Calibri"/>
        <family val="2"/>
        <charset val="238"/>
        <scheme val="minor"/>
      </rPr>
      <t>9253797076</t>
    </r>
  </si>
  <si>
    <t xml:space="preserve"> 3721 - Naknade građanima i kućanstvima u novcu</t>
  </si>
  <si>
    <t>ZADAR</t>
  </si>
  <si>
    <t>TEDI Poslovanje d.o.o.</t>
  </si>
  <si>
    <r>
      <t>.</t>
    </r>
    <r>
      <rPr>
        <sz val="11"/>
        <color theme="1"/>
        <rFont val="Calibri"/>
        <family val="2"/>
        <charset val="238"/>
        <scheme val="minor"/>
      </rPr>
      <t>05614216244</t>
    </r>
  </si>
  <si>
    <t>4223 - Oprema za održavanje i zaštitu</t>
  </si>
  <si>
    <t>17.06.2025.</t>
  </si>
  <si>
    <t>INFORMACIJA O TROŠENJU SREDSTAVA ZA svibanj 2025.g.</t>
  </si>
  <si>
    <t>Sesvete, 17.06.2025.</t>
  </si>
  <si>
    <t>INFORMACIJA O TROŠENJU SREDSTAVA ZA svibanj 2025.g</t>
  </si>
  <si>
    <t>BRANIMIR KAMBER, HRV I JA, vl. Branimir Kamber</t>
  </si>
  <si>
    <t>SPEKTAR PUTOVANJA d.o.o.</t>
  </si>
  <si>
    <t>DMD INSTALACIJE j.d.o.o.</t>
  </si>
  <si>
    <t>MAT, OBRT ZA PODUKU, VL. MAJA ZELČIĆ</t>
  </si>
  <si>
    <t>NARODNE NOVINE d.d.</t>
  </si>
  <si>
    <t>ELEMENT d.o.o.</t>
  </si>
  <si>
    <t>JOSIP GALIOT-PEKARSKI OBRT DINARA, VL. JOSIP GALIOT</t>
  </si>
  <si>
    <t>DRŽAVNI PRORAČUN RH</t>
  </si>
  <si>
    <t>3295 - Pristojbe i naknade</t>
  </si>
  <si>
    <t>GLAS KONCILA</t>
  </si>
  <si>
    <t>SPECIJALNA BOLNICA SV. KATARINA</t>
  </si>
  <si>
    <t>3236 - Zdravstvene i veterinarske usluge</t>
  </si>
  <si>
    <t>DM-drogerie markt d.o.o.</t>
  </si>
  <si>
    <t>BLUEMONT d.o.o.</t>
  </si>
  <si>
    <t>BENT EXCELLENT d.o.o.</t>
  </si>
  <si>
    <t>EPP d.o.o..</t>
  </si>
  <si>
    <t>NAKLADA KOSINJ d.o.o.</t>
  </si>
  <si>
    <t>GMG GRAF j.d.o.o.</t>
  </si>
  <si>
    <t>UZI SHOP  d.o.o.</t>
  </si>
  <si>
    <t>UMAG</t>
  </si>
  <si>
    <t>4227 - Uređaji, strojevi i oprema za ostale namjene</t>
  </si>
  <si>
    <t>ELLABO d.o.o.</t>
  </si>
  <si>
    <t>3224 - Materijal i dijelovi za tekuće i investicijsko održavanje</t>
  </si>
  <si>
    <t>METEOR GRUPA - LABUD d.o.o.</t>
  </si>
  <si>
    <t>DIMNJAČARSLA OBRTNIČKA ZADRUGA</t>
  </si>
  <si>
    <r>
      <t>.</t>
    </r>
    <r>
      <rPr>
        <sz val="11"/>
        <color theme="1"/>
        <rFont val="Calibri"/>
        <family val="2"/>
        <charset val="238"/>
        <scheme val="minor"/>
      </rPr>
      <t>01254445043</t>
    </r>
  </si>
  <si>
    <t>RAINBOW MUSIC INTERNATIONAL d.o.o.</t>
  </si>
  <si>
    <r>
      <t>.</t>
    </r>
    <r>
      <rPr>
        <sz val="11"/>
        <color theme="1"/>
        <rFont val="Calibri"/>
        <family val="2"/>
        <charset val="238"/>
        <scheme val="minor"/>
      </rPr>
      <t>06588950145</t>
    </r>
  </si>
  <si>
    <t>JASTREBARSKO</t>
  </si>
  <si>
    <t>"KRISTIJAN-SAMOBOR" d.o.o.</t>
  </si>
  <si>
    <t>SAMOBOR</t>
  </si>
  <si>
    <t>HOĆU KNJIGU d.d.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</si>
</sst>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€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3" borderId="1" xfId="0" applyFill="1" applyBorder="1"/>
    <xf numFmtId="0" fontId="0" fillId="4" borderId="1" xfId="0" applyFill="1" applyBorder="1" applyAlignment="1">
      <alignment wrapText="1"/>
    </xf>
    <xf numFmtId="164" fontId="0" fillId="4" borderId="2" xfId="0" applyNumberFormat="1" applyFill="1" applyBorder="1" applyAlignment="1"/>
    <xf numFmtId="164" fontId="0" fillId="4" borderId="4" xfId="0" applyNumberFormat="1" applyFill="1" applyBorder="1" applyAlignment="1"/>
    <xf numFmtId="164" fontId="0" fillId="3" borderId="1" xfId="0" applyNumberFormat="1" applyFill="1" applyBorder="1"/>
    <xf numFmtId="0" fontId="0" fillId="4" borderId="1" xfId="0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vertical="center"/>
    </xf>
    <xf numFmtId="0" fontId="0" fillId="3" borderId="1" xfId="0" applyFill="1" applyBorder="1" applyAlignment="1">
      <alignment horizontal="right"/>
    </xf>
    <xf numFmtId="164" fontId="0" fillId="0" borderId="0" xfId="0" applyNumberFormat="1" applyBorder="1"/>
    <xf numFmtId="0" fontId="0" fillId="2" borderId="1" xfId="0" applyFill="1" applyBorder="1" applyAlignment="1">
      <alignment horizontal="right"/>
    </xf>
    <xf numFmtId="164" fontId="0" fillId="2" borderId="1" xfId="0" applyNumberFormat="1" applyFill="1" applyBorder="1"/>
    <xf numFmtId="49" fontId="0" fillId="2" borderId="1" xfId="0" applyNumberFormat="1" applyFill="1" applyBorder="1" applyAlignment="1">
      <alignment horizontal="right"/>
    </xf>
    <xf numFmtId="0" fontId="0" fillId="0" borderId="0" xfId="0" applyFill="1" applyBorder="1"/>
    <xf numFmtId="0" fontId="0" fillId="2" borderId="6" xfId="0" applyFill="1" applyBorder="1"/>
    <xf numFmtId="0" fontId="0" fillId="0" borderId="7" xfId="0" applyBorder="1"/>
    <xf numFmtId="0" fontId="2" fillId="0" borderId="0" xfId="0" applyFont="1"/>
    <xf numFmtId="0" fontId="0" fillId="0" borderId="5" xfId="0" applyBorder="1" applyAlignment="1"/>
    <xf numFmtId="4" fontId="0" fillId="5" borderId="1" xfId="0" applyNumberFormat="1" applyFill="1" applyBorder="1" applyAlignment="1">
      <alignment vertical="center"/>
    </xf>
    <xf numFmtId="0" fontId="0" fillId="5" borderId="1" xfId="0" applyFill="1" applyBorder="1"/>
    <xf numFmtId="0" fontId="3" fillId="3" borderId="1" xfId="0" applyFont="1" applyFill="1" applyBorder="1" applyAlignment="1">
      <alignment horizontal="right"/>
    </xf>
    <xf numFmtId="0" fontId="0" fillId="3" borderId="1" xfId="0" applyFill="1" applyBorder="1" applyAlignment="1">
      <alignment wrapText="1"/>
    </xf>
    <xf numFmtId="0" fontId="0" fillId="2" borderId="0" xfId="0" applyFill="1" applyBorder="1"/>
    <xf numFmtId="0" fontId="4" fillId="3" borderId="1" xfId="0" applyFont="1" applyFill="1" applyBorder="1" applyAlignment="1">
      <alignment horizontal="right"/>
    </xf>
    <xf numFmtId="49" fontId="0" fillId="3" borderId="1" xfId="0" applyNumberFormat="1" applyFill="1" applyBorder="1" applyAlignment="1">
      <alignment horizontal="right"/>
    </xf>
    <xf numFmtId="164" fontId="0" fillId="3" borderId="10" xfId="0" applyNumberFormat="1" applyFill="1" applyBorder="1"/>
    <xf numFmtId="0" fontId="0" fillId="3" borderId="4" xfId="0" applyFill="1" applyBorder="1" applyAlignment="1">
      <alignment horizontal="right"/>
    </xf>
    <xf numFmtId="0" fontId="0" fillId="0" borderId="0" xfId="0" applyBorder="1" applyAlignment="1"/>
    <xf numFmtId="0" fontId="0" fillId="2" borderId="0" xfId="0" applyFill="1"/>
    <xf numFmtId="0" fontId="3" fillId="2" borderId="1" xfId="0" applyFont="1" applyFill="1" applyBorder="1" applyAlignment="1">
      <alignment horizontal="right"/>
    </xf>
    <xf numFmtId="0" fontId="0" fillId="3" borderId="11" xfId="0" applyFill="1" applyBorder="1"/>
    <xf numFmtId="0" fontId="0" fillId="3" borderId="11" xfId="0" applyFill="1" applyBorder="1" applyAlignment="1">
      <alignment horizontal="right"/>
    </xf>
    <xf numFmtId="164" fontId="0" fillId="3" borderId="11" xfId="0" applyNumberFormat="1" applyFill="1" applyBorder="1"/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10" xfId="0" applyFill="1" applyBorder="1" applyAlignment="1">
      <alignment vertical="center"/>
    </xf>
    <xf numFmtId="0" fontId="0" fillId="2" borderId="10" xfId="0" applyFill="1" applyBorder="1" applyAlignment="1">
      <alignment vertical="center" wrapText="1"/>
    </xf>
    <xf numFmtId="0" fontId="0" fillId="3" borderId="12" xfId="0" applyFill="1" applyBorder="1"/>
    <xf numFmtId="0" fontId="0" fillId="3" borderId="12" xfId="0" applyFill="1" applyBorder="1" applyAlignment="1">
      <alignment horizontal="right"/>
    </xf>
    <xf numFmtId="164" fontId="0" fillId="3" borderId="12" xfId="0" applyNumberFormat="1" applyFill="1" applyBorder="1"/>
    <xf numFmtId="0" fontId="4" fillId="2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/>
    <xf numFmtId="0" fontId="0" fillId="2" borderId="1" xfId="0" applyFill="1" applyBorder="1" applyAlignment="1">
      <alignment horizontal="left"/>
    </xf>
    <xf numFmtId="164" fontId="0" fillId="2" borderId="1" xfId="0" applyNumberFormat="1" applyFill="1" applyBorder="1" applyAlignment="1">
      <alignment wrapText="1"/>
    </xf>
    <xf numFmtId="0" fontId="0" fillId="2" borderId="9" xfId="0" applyFill="1" applyBorder="1"/>
    <xf numFmtId="0" fontId="0" fillId="2" borderId="8" xfId="0" applyFill="1" applyBorder="1"/>
    <xf numFmtId="0" fontId="4" fillId="2" borderId="1" xfId="0" applyFont="1" applyFill="1" applyBorder="1"/>
    <xf numFmtId="164" fontId="4" fillId="2" borderId="1" xfId="0" applyNumberFormat="1" applyFont="1" applyFill="1" applyBorder="1"/>
    <xf numFmtId="0" fontId="0" fillId="2" borderId="1" xfId="0" applyFill="1" applyBorder="1" applyAlignment="1"/>
    <xf numFmtId="0" fontId="0" fillId="3" borderId="1" xfId="0" applyFill="1" applyBorder="1" applyAlignment="1">
      <alignment horizontal="left"/>
    </xf>
    <xf numFmtId="164" fontId="0" fillId="3" borderId="1" xfId="0" applyNumberFormat="1" applyFill="1" applyBorder="1" applyAlignment="1"/>
    <xf numFmtId="164" fontId="0" fillId="3" borderId="1" xfId="0" applyNumberFormat="1" applyFill="1" applyBorder="1" applyAlignment="1">
      <alignment wrapText="1"/>
    </xf>
    <xf numFmtId="0" fontId="0" fillId="3" borderId="1" xfId="0" applyFill="1" applyBorder="1" applyAlignment="1"/>
    <xf numFmtId="0" fontId="0" fillId="3" borderId="1" xfId="0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0"/>
  <sheetViews>
    <sheetView tabSelected="1" topLeftCell="A73" workbookViewId="0">
      <selection activeCell="D91" sqref="D91"/>
    </sheetView>
  </sheetViews>
  <sheetFormatPr defaultRowHeight="15" x14ac:dyDescent="0.25"/>
  <cols>
    <col min="1" max="1" width="53.7109375" customWidth="1"/>
    <col min="2" max="2" width="14.140625" customWidth="1"/>
    <col min="3" max="3" width="15.7109375" customWidth="1"/>
    <col min="4" max="4" width="17" customWidth="1"/>
    <col min="5" max="5" width="43.85546875" customWidth="1"/>
  </cols>
  <sheetData>
    <row r="1" spans="1:5" x14ac:dyDescent="0.25">
      <c r="A1" s="48" t="s">
        <v>0</v>
      </c>
      <c r="B1" s="48"/>
      <c r="C1" s="48"/>
    </row>
    <row r="2" spans="1:5" x14ac:dyDescent="0.25">
      <c r="A2" s="49" t="s">
        <v>1</v>
      </c>
      <c r="B2" s="49"/>
      <c r="C2" s="49"/>
    </row>
    <row r="4" spans="1:5" x14ac:dyDescent="0.25">
      <c r="A4" s="50" t="s">
        <v>72</v>
      </c>
      <c r="B4" s="50"/>
      <c r="C4" s="50"/>
      <c r="D4" s="50"/>
      <c r="E4" s="50"/>
    </row>
    <row r="5" spans="1:5" x14ac:dyDescent="0.25">
      <c r="E5" t="s">
        <v>7</v>
      </c>
    </row>
    <row r="6" spans="1:5" ht="30" x14ac:dyDescent="0.25">
      <c r="A6" s="51" t="s">
        <v>2</v>
      </c>
      <c r="B6" s="51" t="s">
        <v>3</v>
      </c>
      <c r="C6" s="52" t="s">
        <v>4</v>
      </c>
      <c r="D6" s="52" t="s">
        <v>5</v>
      </c>
      <c r="E6" s="51" t="s">
        <v>6</v>
      </c>
    </row>
    <row r="7" spans="1:5" ht="30" customHeight="1" x14ac:dyDescent="0.25">
      <c r="A7" s="9" t="s">
        <v>66</v>
      </c>
      <c r="B7" s="29" t="s">
        <v>67</v>
      </c>
      <c r="C7" s="17" t="s">
        <v>10</v>
      </c>
      <c r="D7" s="13">
        <v>18.100000000000001</v>
      </c>
      <c r="E7" s="9" t="s">
        <v>36</v>
      </c>
    </row>
    <row r="8" spans="1:5" ht="30" customHeight="1" x14ac:dyDescent="0.25">
      <c r="A8" s="9" t="s">
        <v>66</v>
      </c>
      <c r="B8" s="29" t="s">
        <v>67</v>
      </c>
      <c r="C8" s="17" t="s">
        <v>10</v>
      </c>
      <c r="D8" s="13">
        <v>20</v>
      </c>
      <c r="E8" s="9" t="s">
        <v>36</v>
      </c>
    </row>
    <row r="9" spans="1:5" ht="30" customHeight="1" x14ac:dyDescent="0.25">
      <c r="A9" s="45" t="s">
        <v>66</v>
      </c>
      <c r="B9" s="46"/>
      <c r="C9" s="47"/>
      <c r="D9" s="11">
        <f>D7+D8</f>
        <v>38.1</v>
      </c>
      <c r="E9" s="12"/>
    </row>
    <row r="10" spans="1:5" ht="30" customHeight="1" x14ac:dyDescent="0.25">
      <c r="A10" s="7" t="s">
        <v>73</v>
      </c>
      <c r="B10" s="56">
        <v>76235387605</v>
      </c>
      <c r="C10" s="19" t="s">
        <v>65</v>
      </c>
      <c r="D10" s="20">
        <v>800</v>
      </c>
      <c r="E10" s="7" t="s">
        <v>47</v>
      </c>
    </row>
    <row r="11" spans="1:5" ht="30" customHeight="1" x14ac:dyDescent="0.25">
      <c r="A11" s="7" t="s">
        <v>74</v>
      </c>
      <c r="B11" s="56">
        <v>39672837472</v>
      </c>
      <c r="C11" s="19" t="s">
        <v>10</v>
      </c>
      <c r="D11" s="20">
        <v>130</v>
      </c>
      <c r="E11" s="7" t="s">
        <v>43</v>
      </c>
    </row>
    <row r="12" spans="1:5" ht="30" customHeight="1" x14ac:dyDescent="0.25">
      <c r="A12" s="9" t="s">
        <v>75</v>
      </c>
      <c r="B12" s="32">
        <v>87126071466</v>
      </c>
      <c r="C12" s="17" t="s">
        <v>10</v>
      </c>
      <c r="D12" s="13">
        <v>350</v>
      </c>
      <c r="E12" s="30" t="s">
        <v>54</v>
      </c>
    </row>
    <row r="13" spans="1:5" ht="30" customHeight="1" x14ac:dyDescent="0.25">
      <c r="A13" s="9" t="s">
        <v>75</v>
      </c>
      <c r="B13" s="32">
        <v>87126071466</v>
      </c>
      <c r="C13" s="17" t="s">
        <v>10</v>
      </c>
      <c r="D13" s="13">
        <v>356.25</v>
      </c>
      <c r="E13" s="30" t="s">
        <v>54</v>
      </c>
    </row>
    <row r="14" spans="1:5" ht="30" customHeight="1" x14ac:dyDescent="0.25">
      <c r="A14" s="45" t="s">
        <v>75</v>
      </c>
      <c r="B14" s="46"/>
      <c r="C14" s="47"/>
      <c r="D14" s="11">
        <f>D12+D13</f>
        <v>706.25</v>
      </c>
      <c r="E14" s="12"/>
    </row>
    <row r="15" spans="1:5" ht="30" customHeight="1" x14ac:dyDescent="0.25">
      <c r="A15" s="59" t="s">
        <v>76</v>
      </c>
      <c r="B15" s="19">
        <v>96946541215</v>
      </c>
      <c r="C15" s="19" t="s">
        <v>10</v>
      </c>
      <c r="D15" s="58">
        <v>12</v>
      </c>
      <c r="E15" s="58" t="s">
        <v>36</v>
      </c>
    </row>
    <row r="16" spans="1:5" ht="30" customHeight="1" x14ac:dyDescent="0.25">
      <c r="A16" s="66" t="s">
        <v>77</v>
      </c>
      <c r="B16" s="17">
        <v>64546066176</v>
      </c>
      <c r="C16" s="17" t="s">
        <v>10</v>
      </c>
      <c r="D16" s="67">
        <v>77.5</v>
      </c>
      <c r="E16" s="68" t="s">
        <v>33</v>
      </c>
    </row>
    <row r="17" spans="1:6" ht="30" customHeight="1" x14ac:dyDescent="0.25">
      <c r="A17" s="66" t="s">
        <v>77</v>
      </c>
      <c r="B17" s="17">
        <v>64546066176</v>
      </c>
      <c r="C17" s="17" t="s">
        <v>10</v>
      </c>
      <c r="D17" s="67">
        <v>60.75</v>
      </c>
      <c r="E17" s="68" t="s">
        <v>33</v>
      </c>
    </row>
    <row r="18" spans="1:6" ht="30" customHeight="1" x14ac:dyDescent="0.25">
      <c r="A18" s="66" t="s">
        <v>77</v>
      </c>
      <c r="B18" s="17">
        <v>64546066176</v>
      </c>
      <c r="C18" s="17" t="s">
        <v>10</v>
      </c>
      <c r="D18" s="67">
        <v>581.24</v>
      </c>
      <c r="E18" s="68" t="s">
        <v>33</v>
      </c>
    </row>
    <row r="19" spans="1:6" ht="30" customHeight="1" x14ac:dyDescent="0.25">
      <c r="A19" s="66" t="s">
        <v>77</v>
      </c>
      <c r="B19" s="17">
        <v>64546066176</v>
      </c>
      <c r="C19" s="17" t="s">
        <v>10</v>
      </c>
      <c r="D19" s="67">
        <v>322.13</v>
      </c>
      <c r="E19" s="68" t="s">
        <v>33</v>
      </c>
    </row>
    <row r="20" spans="1:6" ht="30" customHeight="1" x14ac:dyDescent="0.25">
      <c r="A20" s="66" t="s">
        <v>77</v>
      </c>
      <c r="B20" s="17">
        <v>64546066176</v>
      </c>
      <c r="C20" s="17" t="s">
        <v>10</v>
      </c>
      <c r="D20" s="67">
        <v>15.02</v>
      </c>
      <c r="E20" s="68" t="s">
        <v>33</v>
      </c>
    </row>
    <row r="21" spans="1:6" ht="30" customHeight="1" x14ac:dyDescent="0.25">
      <c r="A21" s="45" t="s">
        <v>77</v>
      </c>
      <c r="B21" s="46"/>
      <c r="C21" s="47"/>
      <c r="D21" s="11">
        <f>D16+D17+D18+D19+D20</f>
        <v>1056.6399999999999</v>
      </c>
      <c r="E21" s="12"/>
    </row>
    <row r="22" spans="1:6" ht="30" customHeight="1" x14ac:dyDescent="0.25">
      <c r="A22" s="7" t="s">
        <v>55</v>
      </c>
      <c r="B22" s="19">
        <v>63073332379</v>
      </c>
      <c r="C22" s="19" t="s">
        <v>10</v>
      </c>
      <c r="D22" s="20">
        <v>3208.2</v>
      </c>
      <c r="E22" s="7" t="s">
        <v>32</v>
      </c>
      <c r="F22" s="26"/>
    </row>
    <row r="23" spans="1:6" s="37" customFormat="1" ht="30" customHeight="1" x14ac:dyDescent="0.25">
      <c r="A23" s="7" t="s">
        <v>56</v>
      </c>
      <c r="B23" s="19">
        <v>87311810356</v>
      </c>
      <c r="C23" s="19" t="s">
        <v>42</v>
      </c>
      <c r="D23" s="20">
        <v>31.24</v>
      </c>
      <c r="E23" s="8" t="s">
        <v>22</v>
      </c>
    </row>
    <row r="24" spans="1:6" ht="30" customHeight="1" x14ac:dyDescent="0.25">
      <c r="A24" s="7" t="s">
        <v>34</v>
      </c>
      <c r="B24" s="19">
        <v>74364571096</v>
      </c>
      <c r="C24" s="19" t="s">
        <v>10</v>
      </c>
      <c r="D24" s="20">
        <v>5575.01</v>
      </c>
      <c r="E24" s="8" t="s">
        <v>32</v>
      </c>
      <c r="F24" s="26"/>
    </row>
    <row r="25" spans="1:6" ht="30" customHeight="1" x14ac:dyDescent="0.25">
      <c r="A25" s="9" t="s">
        <v>78</v>
      </c>
      <c r="B25" s="17">
        <v>71412305441</v>
      </c>
      <c r="C25" s="17" t="s">
        <v>10</v>
      </c>
      <c r="D25" s="13">
        <v>32</v>
      </c>
      <c r="E25" s="30" t="s">
        <v>61</v>
      </c>
      <c r="F25" s="36"/>
    </row>
    <row r="26" spans="1:6" ht="30" customHeight="1" x14ac:dyDescent="0.25">
      <c r="A26" s="9" t="s">
        <v>78</v>
      </c>
      <c r="B26" s="17">
        <v>71412305441</v>
      </c>
      <c r="C26" s="17" t="s">
        <v>10</v>
      </c>
      <c r="D26" s="13">
        <v>20</v>
      </c>
      <c r="E26" s="30" t="s">
        <v>61</v>
      </c>
      <c r="F26" s="36"/>
    </row>
    <row r="27" spans="1:6" ht="30" customHeight="1" x14ac:dyDescent="0.25">
      <c r="A27" s="45" t="s">
        <v>78</v>
      </c>
      <c r="B27" s="46"/>
      <c r="C27" s="47"/>
      <c r="D27" s="11">
        <f>D25+D26</f>
        <v>52</v>
      </c>
      <c r="E27" s="12"/>
      <c r="F27" s="36"/>
    </row>
    <row r="28" spans="1:6" ht="30" customHeight="1" x14ac:dyDescent="0.25">
      <c r="A28" s="66" t="s">
        <v>79</v>
      </c>
      <c r="B28" s="17">
        <v>16550811663</v>
      </c>
      <c r="C28" s="70" t="s">
        <v>35</v>
      </c>
      <c r="D28" s="67">
        <v>69</v>
      </c>
      <c r="E28" s="67" t="s">
        <v>36</v>
      </c>
      <c r="F28" s="36"/>
    </row>
    <row r="29" spans="1:6" ht="30" customHeight="1" x14ac:dyDescent="0.25">
      <c r="A29" s="66" t="s">
        <v>79</v>
      </c>
      <c r="B29" s="17">
        <v>16550811663</v>
      </c>
      <c r="C29" s="70" t="s">
        <v>35</v>
      </c>
      <c r="D29" s="67">
        <v>22.5</v>
      </c>
      <c r="E29" s="67" t="s">
        <v>60</v>
      </c>
      <c r="F29" s="36"/>
    </row>
    <row r="30" spans="1:6" ht="30" customHeight="1" x14ac:dyDescent="0.25">
      <c r="A30" s="45" t="s">
        <v>79</v>
      </c>
      <c r="B30" s="46"/>
      <c r="C30" s="47"/>
      <c r="D30" s="11">
        <f>D28+D29</f>
        <v>91.5</v>
      </c>
      <c r="E30" s="12"/>
      <c r="F30" s="36"/>
    </row>
    <row r="31" spans="1:6" ht="30" customHeight="1" x14ac:dyDescent="0.25">
      <c r="A31" s="59" t="s">
        <v>80</v>
      </c>
      <c r="B31" s="57"/>
      <c r="C31" s="57" t="s">
        <v>10</v>
      </c>
      <c r="D31" s="58">
        <v>33.18</v>
      </c>
      <c r="E31" s="58" t="s">
        <v>81</v>
      </c>
      <c r="F31" s="36"/>
    </row>
    <row r="32" spans="1:6" ht="30" customHeight="1" x14ac:dyDescent="0.25">
      <c r="A32" s="9" t="s">
        <v>12</v>
      </c>
      <c r="B32" s="17">
        <v>81793146560</v>
      </c>
      <c r="C32" s="17" t="s">
        <v>10</v>
      </c>
      <c r="D32" s="13">
        <v>40.65</v>
      </c>
      <c r="E32" s="9" t="s">
        <v>22</v>
      </c>
    </row>
    <row r="33" spans="1:5" ht="30" customHeight="1" x14ac:dyDescent="0.25">
      <c r="A33" s="9" t="s">
        <v>12</v>
      </c>
      <c r="B33" s="17">
        <v>81793146560</v>
      </c>
      <c r="C33" s="17" t="s">
        <v>10</v>
      </c>
      <c r="D33" s="13">
        <v>14.6</v>
      </c>
      <c r="E33" s="9" t="s">
        <v>22</v>
      </c>
    </row>
    <row r="34" spans="1:5" ht="30" customHeight="1" x14ac:dyDescent="0.25">
      <c r="A34" s="9" t="s">
        <v>12</v>
      </c>
      <c r="B34" s="17">
        <v>81793146560</v>
      </c>
      <c r="C34" s="17" t="s">
        <v>10</v>
      </c>
      <c r="D34" s="13">
        <v>40.65</v>
      </c>
      <c r="E34" s="9" t="s">
        <v>22</v>
      </c>
    </row>
    <row r="35" spans="1:5" ht="30" customHeight="1" x14ac:dyDescent="0.25">
      <c r="A35" s="9" t="s">
        <v>12</v>
      </c>
      <c r="B35" s="17">
        <v>81793146560</v>
      </c>
      <c r="C35" s="17" t="s">
        <v>10</v>
      </c>
      <c r="D35" s="13">
        <v>66.849999999999994</v>
      </c>
      <c r="E35" s="9" t="s">
        <v>22</v>
      </c>
    </row>
    <row r="36" spans="1:5" ht="30" customHeight="1" x14ac:dyDescent="0.25">
      <c r="A36" s="45" t="s">
        <v>14</v>
      </c>
      <c r="B36" s="46"/>
      <c r="C36" s="47"/>
      <c r="D36" s="11">
        <f>D32+D33+D34+D35</f>
        <v>162.75</v>
      </c>
      <c r="E36" s="12"/>
    </row>
    <row r="37" spans="1:5" ht="30" customHeight="1" x14ac:dyDescent="0.25">
      <c r="A37" s="59" t="s">
        <v>82</v>
      </c>
      <c r="B37" s="19">
        <v>42821159693</v>
      </c>
      <c r="C37" s="19" t="s">
        <v>10</v>
      </c>
      <c r="D37" s="58">
        <v>28</v>
      </c>
      <c r="E37" s="60" t="s">
        <v>33</v>
      </c>
    </row>
    <row r="38" spans="1:5" ht="30" customHeight="1" x14ac:dyDescent="0.25">
      <c r="A38" s="7" t="s">
        <v>16</v>
      </c>
      <c r="B38" s="19">
        <v>61817894937</v>
      </c>
      <c r="C38" s="19" t="s">
        <v>10</v>
      </c>
      <c r="D38" s="20">
        <v>57.07</v>
      </c>
      <c r="E38" s="7" t="s">
        <v>21</v>
      </c>
    </row>
    <row r="39" spans="1:5" ht="30" customHeight="1" x14ac:dyDescent="0.25">
      <c r="A39" s="7" t="s">
        <v>83</v>
      </c>
      <c r="B39" s="19">
        <v>41170172944</v>
      </c>
      <c r="C39" s="19" t="s">
        <v>10</v>
      </c>
      <c r="D39" s="20">
        <v>3180</v>
      </c>
      <c r="E39" s="7" t="s">
        <v>84</v>
      </c>
    </row>
    <row r="40" spans="1:5" ht="30" customHeight="1" x14ac:dyDescent="0.25">
      <c r="A40" s="7" t="s">
        <v>13</v>
      </c>
      <c r="B40" s="19">
        <v>98508242768</v>
      </c>
      <c r="C40" s="19" t="s">
        <v>10</v>
      </c>
      <c r="D40" s="20">
        <v>160</v>
      </c>
      <c r="E40" s="7" t="s">
        <v>18</v>
      </c>
    </row>
    <row r="41" spans="1:5" ht="30" customHeight="1" x14ac:dyDescent="0.25">
      <c r="A41" s="7" t="s">
        <v>15</v>
      </c>
      <c r="B41" s="19">
        <v>70133616033</v>
      </c>
      <c r="C41" s="19" t="s">
        <v>10</v>
      </c>
      <c r="D41" s="20">
        <v>20.399999999999999</v>
      </c>
      <c r="E41" s="7" t="s">
        <v>22</v>
      </c>
    </row>
    <row r="42" spans="1:5" ht="30" customHeight="1" x14ac:dyDescent="0.25">
      <c r="A42" s="9" t="s">
        <v>85</v>
      </c>
      <c r="B42" s="17">
        <v>94124811986</v>
      </c>
      <c r="C42" s="17" t="s">
        <v>10</v>
      </c>
      <c r="D42" s="13">
        <v>8.99</v>
      </c>
      <c r="E42" s="9" t="s">
        <v>47</v>
      </c>
    </row>
    <row r="43" spans="1:5" ht="30" customHeight="1" x14ac:dyDescent="0.25">
      <c r="A43" s="9" t="s">
        <v>85</v>
      </c>
      <c r="B43" s="17">
        <v>94124811986</v>
      </c>
      <c r="C43" s="17" t="s">
        <v>10</v>
      </c>
      <c r="D43" s="13">
        <v>43.4</v>
      </c>
      <c r="E43" s="9" t="s">
        <v>47</v>
      </c>
    </row>
    <row r="44" spans="1:5" ht="30" customHeight="1" x14ac:dyDescent="0.25">
      <c r="A44" s="45" t="s">
        <v>85</v>
      </c>
      <c r="B44" s="46"/>
      <c r="C44" s="47"/>
      <c r="D44" s="11">
        <f>D42+D43</f>
        <v>52.39</v>
      </c>
      <c r="E44" s="12"/>
    </row>
    <row r="45" spans="1:5" ht="30" customHeight="1" x14ac:dyDescent="0.25">
      <c r="A45" s="9" t="s">
        <v>57</v>
      </c>
      <c r="B45" s="33" t="s">
        <v>59</v>
      </c>
      <c r="C45" s="17" t="s">
        <v>10</v>
      </c>
      <c r="D45" s="13">
        <v>7.87</v>
      </c>
      <c r="E45" s="9" t="s">
        <v>36</v>
      </c>
    </row>
    <row r="46" spans="1:5" ht="30" customHeight="1" x14ac:dyDescent="0.25">
      <c r="A46" s="9" t="s">
        <v>57</v>
      </c>
      <c r="B46" s="33" t="s">
        <v>59</v>
      </c>
      <c r="C46" s="17" t="s">
        <v>10</v>
      </c>
      <c r="D46" s="34">
        <v>14.91</v>
      </c>
      <c r="E46" s="9" t="s">
        <v>60</v>
      </c>
    </row>
    <row r="47" spans="1:5" ht="30" customHeight="1" x14ac:dyDescent="0.25">
      <c r="A47" s="9" t="s">
        <v>57</v>
      </c>
      <c r="B47" s="33" t="s">
        <v>59</v>
      </c>
      <c r="C47" s="35" t="s">
        <v>10</v>
      </c>
      <c r="D47" s="13">
        <v>32.99</v>
      </c>
      <c r="E47" s="9" t="s">
        <v>68</v>
      </c>
    </row>
    <row r="48" spans="1:5" ht="30" customHeight="1" x14ac:dyDescent="0.25">
      <c r="A48" s="9" t="s">
        <v>57</v>
      </c>
      <c r="B48" s="33" t="s">
        <v>59</v>
      </c>
      <c r="C48" s="35" t="s">
        <v>10</v>
      </c>
      <c r="D48" s="13">
        <v>7.78</v>
      </c>
      <c r="E48" s="9" t="s">
        <v>36</v>
      </c>
    </row>
    <row r="49" spans="1:21" ht="30" customHeight="1" x14ac:dyDescent="0.25">
      <c r="A49" s="45" t="s">
        <v>57</v>
      </c>
      <c r="B49" s="46"/>
      <c r="C49" s="47"/>
      <c r="D49" s="11">
        <f>D45+D46+D47+D48</f>
        <v>63.550000000000004</v>
      </c>
      <c r="E49" s="12"/>
    </row>
    <row r="50" spans="1:21" ht="30" customHeight="1" x14ac:dyDescent="0.25">
      <c r="A50" s="59" t="s">
        <v>86</v>
      </c>
      <c r="B50" s="19">
        <v>54895392358</v>
      </c>
      <c r="C50" s="19" t="s">
        <v>10</v>
      </c>
      <c r="D50" s="58">
        <v>2468.75</v>
      </c>
      <c r="E50" s="58" t="s">
        <v>54</v>
      </c>
    </row>
    <row r="51" spans="1:21" s="37" customFormat="1" ht="30" customHeight="1" x14ac:dyDescent="0.25">
      <c r="A51" s="7" t="s">
        <v>53</v>
      </c>
      <c r="B51" s="19">
        <v>94505281348</v>
      </c>
      <c r="C51" s="19" t="s">
        <v>10</v>
      </c>
      <c r="D51" s="20">
        <v>58.06</v>
      </c>
      <c r="E51" s="7" t="s">
        <v>54</v>
      </c>
    </row>
    <row r="52" spans="1:21" s="37" customFormat="1" ht="30" customHeight="1" x14ac:dyDescent="0.25">
      <c r="A52" s="7" t="s">
        <v>87</v>
      </c>
      <c r="B52" s="19">
        <v>91040737993</v>
      </c>
      <c r="C52" s="19" t="s">
        <v>10</v>
      </c>
      <c r="D52" s="20">
        <v>107.73</v>
      </c>
      <c r="E52" s="8" t="s">
        <v>33</v>
      </c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s="37" customFormat="1" ht="30" customHeight="1" x14ac:dyDescent="0.25">
      <c r="A53" s="9" t="s">
        <v>50</v>
      </c>
      <c r="B53" s="17">
        <v>10206153559</v>
      </c>
      <c r="C53" s="17" t="s">
        <v>10</v>
      </c>
      <c r="D53" s="13">
        <v>6</v>
      </c>
      <c r="E53" s="30" t="s">
        <v>47</v>
      </c>
    </row>
    <row r="54" spans="1:21" s="37" customFormat="1" ht="30" customHeight="1" x14ac:dyDescent="0.25">
      <c r="A54" s="9" t="s">
        <v>50</v>
      </c>
      <c r="B54" s="17">
        <v>10206153559</v>
      </c>
      <c r="C54" s="17" t="s">
        <v>10</v>
      </c>
      <c r="D54" s="13">
        <v>139.6</v>
      </c>
      <c r="E54" s="30" t="s">
        <v>33</v>
      </c>
    </row>
    <row r="55" spans="1:21" s="37" customFormat="1" ht="30" customHeight="1" x14ac:dyDescent="0.25">
      <c r="A55" s="45" t="s">
        <v>88</v>
      </c>
      <c r="B55" s="46"/>
      <c r="C55" s="47"/>
      <c r="D55" s="11">
        <f>D53+D54</f>
        <v>145.6</v>
      </c>
      <c r="E55" s="12"/>
    </row>
    <row r="56" spans="1:21" ht="30" customHeight="1" x14ac:dyDescent="0.25">
      <c r="A56" s="7" t="s">
        <v>28</v>
      </c>
      <c r="B56" s="19">
        <v>82031999604</v>
      </c>
      <c r="C56" s="19" t="s">
        <v>10</v>
      </c>
      <c r="D56" s="20">
        <v>76.98</v>
      </c>
      <c r="E56" s="7" t="s">
        <v>23</v>
      </c>
    </row>
    <row r="57" spans="1:21" ht="30" customHeight="1" x14ac:dyDescent="0.25">
      <c r="A57" s="63" t="s">
        <v>29</v>
      </c>
      <c r="B57" s="63">
        <v>85821130368</v>
      </c>
      <c r="C57" s="56" t="s">
        <v>10</v>
      </c>
      <c r="D57" s="64">
        <v>1.66</v>
      </c>
      <c r="E57" s="63" t="s">
        <v>18</v>
      </c>
    </row>
    <row r="58" spans="1:21" ht="30" customHeight="1" x14ac:dyDescent="0.25">
      <c r="A58" s="63" t="s">
        <v>89</v>
      </c>
      <c r="B58" s="63">
        <v>26853748349</v>
      </c>
      <c r="C58" s="56" t="s">
        <v>10</v>
      </c>
      <c r="D58" s="64">
        <v>37.799999999999997</v>
      </c>
      <c r="E58" s="63" t="s">
        <v>61</v>
      </c>
    </row>
    <row r="59" spans="1:21" ht="30" customHeight="1" x14ac:dyDescent="0.25">
      <c r="A59" s="9" t="s">
        <v>26</v>
      </c>
      <c r="B59" s="17">
        <v>83416546499</v>
      </c>
      <c r="C59" s="17" t="s">
        <v>10</v>
      </c>
      <c r="D59" s="13">
        <v>106.35</v>
      </c>
      <c r="E59" s="9" t="s">
        <v>37</v>
      </c>
    </row>
    <row r="60" spans="1:21" ht="30" customHeight="1" x14ac:dyDescent="0.25">
      <c r="A60" s="9" t="s">
        <v>26</v>
      </c>
      <c r="B60" s="17">
        <v>83416546499</v>
      </c>
      <c r="C60" s="17" t="s">
        <v>10</v>
      </c>
      <c r="D60" s="13">
        <v>556.71</v>
      </c>
      <c r="E60" s="9" t="s">
        <v>21</v>
      </c>
    </row>
    <row r="61" spans="1:21" ht="30" customHeight="1" x14ac:dyDescent="0.25">
      <c r="A61" s="9" t="s">
        <v>26</v>
      </c>
      <c r="B61" s="17">
        <v>83416546499</v>
      </c>
      <c r="C61" s="17" t="s">
        <v>10</v>
      </c>
      <c r="D61" s="13">
        <v>739.27</v>
      </c>
      <c r="E61" s="9" t="s">
        <v>21</v>
      </c>
    </row>
    <row r="62" spans="1:21" ht="30" customHeight="1" x14ac:dyDescent="0.25">
      <c r="A62" s="45" t="s">
        <v>27</v>
      </c>
      <c r="B62" s="46"/>
      <c r="C62" s="47"/>
      <c r="D62" s="11">
        <f>+D59+D60+D61</f>
        <v>1402.33</v>
      </c>
      <c r="E62" s="12"/>
    </row>
    <row r="63" spans="1:21" ht="30" customHeight="1" x14ac:dyDescent="0.25">
      <c r="A63" s="66" t="s">
        <v>90</v>
      </c>
      <c r="B63" s="69">
        <v>49708802900</v>
      </c>
      <c r="C63" s="17" t="s">
        <v>35</v>
      </c>
      <c r="D63" s="67">
        <v>156.25</v>
      </c>
      <c r="E63" s="67" t="s">
        <v>47</v>
      </c>
    </row>
    <row r="64" spans="1:21" ht="30" customHeight="1" x14ac:dyDescent="0.25">
      <c r="A64" s="66" t="s">
        <v>90</v>
      </c>
      <c r="B64" s="69">
        <v>49708802900</v>
      </c>
      <c r="C64" s="17" t="s">
        <v>35</v>
      </c>
      <c r="D64" s="67">
        <v>2750</v>
      </c>
      <c r="E64" s="67" t="s">
        <v>47</v>
      </c>
    </row>
    <row r="65" spans="1:21" ht="30" customHeight="1" x14ac:dyDescent="0.25">
      <c r="A65" s="45" t="s">
        <v>90</v>
      </c>
      <c r="B65" s="46"/>
      <c r="C65" s="47"/>
      <c r="D65" s="11">
        <f>D63+D64</f>
        <v>2906.25</v>
      </c>
      <c r="E65" s="12"/>
    </row>
    <row r="66" spans="1:21" ht="30" customHeight="1" x14ac:dyDescent="0.25">
      <c r="A66" s="59" t="s">
        <v>91</v>
      </c>
      <c r="B66" s="65">
        <v>53058800224</v>
      </c>
      <c r="C66" s="19" t="s">
        <v>92</v>
      </c>
      <c r="D66" s="58">
        <v>1380.75</v>
      </c>
      <c r="E66" s="60" t="s">
        <v>93</v>
      </c>
    </row>
    <row r="67" spans="1:21" ht="30" customHeight="1" x14ac:dyDescent="0.25">
      <c r="A67" s="7" t="s">
        <v>11</v>
      </c>
      <c r="B67" s="19">
        <v>87939104217</v>
      </c>
      <c r="C67" s="19" t="s">
        <v>10</v>
      </c>
      <c r="D67" s="20">
        <v>97.54</v>
      </c>
      <c r="E67" s="7" t="s">
        <v>20</v>
      </c>
    </row>
    <row r="68" spans="1:21" ht="30" customHeight="1" x14ac:dyDescent="0.25">
      <c r="A68" s="9" t="s">
        <v>94</v>
      </c>
      <c r="B68" s="17">
        <v>48062605125</v>
      </c>
      <c r="C68" s="17" t="s">
        <v>10</v>
      </c>
      <c r="D68" s="13">
        <v>312.75</v>
      </c>
      <c r="E68" s="30" t="s">
        <v>95</v>
      </c>
    </row>
    <row r="69" spans="1:21" ht="30" customHeight="1" x14ac:dyDescent="0.25">
      <c r="A69" s="9" t="s">
        <v>94</v>
      </c>
      <c r="B69" s="17">
        <v>48062605125</v>
      </c>
      <c r="C69" s="17" t="s">
        <v>10</v>
      </c>
      <c r="D69" s="13">
        <v>6.25</v>
      </c>
      <c r="E69" s="9" t="s">
        <v>22</v>
      </c>
    </row>
    <row r="70" spans="1:21" ht="30" customHeight="1" x14ac:dyDescent="0.25">
      <c r="A70" s="45" t="s">
        <v>94</v>
      </c>
      <c r="B70" s="46"/>
      <c r="C70" s="47"/>
      <c r="D70" s="11">
        <f>D68+D69</f>
        <v>319</v>
      </c>
      <c r="E70" s="12"/>
    </row>
    <row r="71" spans="1:21" ht="30" customHeight="1" x14ac:dyDescent="0.25">
      <c r="A71" s="7" t="s">
        <v>38</v>
      </c>
      <c r="B71" s="21"/>
      <c r="C71" s="19"/>
      <c r="D71" s="20">
        <v>119.56</v>
      </c>
      <c r="E71" s="7" t="s">
        <v>39</v>
      </c>
    </row>
    <row r="72" spans="1:21" ht="30" customHeight="1" x14ac:dyDescent="0.25">
      <c r="A72" s="7" t="s">
        <v>46</v>
      </c>
      <c r="B72" s="19">
        <v>93152082975</v>
      </c>
      <c r="C72" s="19" t="s">
        <v>10</v>
      </c>
      <c r="D72" s="20">
        <v>69.680000000000007</v>
      </c>
      <c r="E72" s="7" t="s">
        <v>47</v>
      </c>
    </row>
    <row r="73" spans="1:21" ht="30" customHeight="1" x14ac:dyDescent="0.25">
      <c r="A73" s="7" t="s">
        <v>51</v>
      </c>
      <c r="B73" s="19">
        <v>75037095052</v>
      </c>
      <c r="C73" s="19" t="s">
        <v>10</v>
      </c>
      <c r="D73" s="20">
        <v>187.9</v>
      </c>
      <c r="E73" s="7" t="s">
        <v>47</v>
      </c>
    </row>
    <row r="74" spans="1:21" ht="30" customHeight="1" x14ac:dyDescent="0.25">
      <c r="A74" s="7" t="s">
        <v>52</v>
      </c>
      <c r="B74" s="19">
        <v>85584865987</v>
      </c>
      <c r="C74" s="19" t="s">
        <v>10</v>
      </c>
      <c r="D74" s="20">
        <v>391.53</v>
      </c>
      <c r="E74" s="7" t="s">
        <v>21</v>
      </c>
      <c r="I74" s="24"/>
      <c r="J74" s="24"/>
    </row>
    <row r="75" spans="1:21" ht="30" customHeight="1" x14ac:dyDescent="0.25">
      <c r="A75" s="53" t="s">
        <v>62</v>
      </c>
      <c r="B75" s="54" t="s">
        <v>63</v>
      </c>
      <c r="C75" s="54" t="s">
        <v>10</v>
      </c>
      <c r="D75" s="55">
        <v>55</v>
      </c>
      <c r="E75" s="53" t="s">
        <v>47</v>
      </c>
      <c r="I75" s="37"/>
      <c r="J75" s="61"/>
      <c r="K75" s="23"/>
      <c r="L75" s="62"/>
      <c r="M75" s="37"/>
      <c r="N75" s="37"/>
      <c r="O75" s="37"/>
      <c r="P75" s="37"/>
      <c r="Q75" s="37"/>
      <c r="R75" s="37"/>
      <c r="S75" s="37"/>
      <c r="T75" s="37"/>
      <c r="U75" s="37"/>
    </row>
    <row r="76" spans="1:21" ht="30" customHeight="1" x14ac:dyDescent="0.25">
      <c r="A76" s="39" t="s">
        <v>62</v>
      </c>
      <c r="B76" s="40" t="s">
        <v>63</v>
      </c>
      <c r="C76" s="40" t="s">
        <v>10</v>
      </c>
      <c r="D76" s="41">
        <v>49.6</v>
      </c>
      <c r="E76" s="39" t="s">
        <v>47</v>
      </c>
      <c r="I76" s="37"/>
      <c r="J76" s="31"/>
      <c r="K76" s="31"/>
      <c r="L76" s="31"/>
      <c r="M76" s="37"/>
      <c r="N76" s="37"/>
      <c r="O76" s="37"/>
      <c r="P76" s="37"/>
      <c r="Q76" s="37"/>
      <c r="R76" s="37"/>
      <c r="S76" s="37"/>
      <c r="T76" s="37"/>
      <c r="U76" s="37"/>
    </row>
    <row r="77" spans="1:21" ht="30" customHeight="1" x14ac:dyDescent="0.25">
      <c r="A77" s="45" t="s">
        <v>62</v>
      </c>
      <c r="B77" s="46"/>
      <c r="C77" s="47"/>
      <c r="D77" s="11">
        <f>D75+D76</f>
        <v>104.6</v>
      </c>
      <c r="E77" s="12"/>
    </row>
    <row r="78" spans="1:21" ht="30" customHeight="1" x14ac:dyDescent="0.25">
      <c r="A78" s="66" t="s">
        <v>96</v>
      </c>
      <c r="B78" s="17">
        <v>23359164583</v>
      </c>
      <c r="C78" s="17" t="s">
        <v>10</v>
      </c>
      <c r="D78" s="67">
        <v>143.72</v>
      </c>
      <c r="E78" s="68" t="s">
        <v>33</v>
      </c>
    </row>
    <row r="79" spans="1:21" ht="30" customHeight="1" x14ac:dyDescent="0.25">
      <c r="A79" s="66" t="s">
        <v>96</v>
      </c>
      <c r="B79" s="17">
        <v>23359164583</v>
      </c>
      <c r="C79" s="17" t="s">
        <v>10</v>
      </c>
      <c r="D79" s="67">
        <v>17.38</v>
      </c>
      <c r="E79" s="68" t="s">
        <v>33</v>
      </c>
    </row>
    <row r="80" spans="1:21" ht="30" customHeight="1" x14ac:dyDescent="0.25">
      <c r="A80" s="45" t="s">
        <v>96</v>
      </c>
      <c r="B80" s="46"/>
      <c r="C80" s="47"/>
      <c r="D80" s="11">
        <f>D78+D79</f>
        <v>161.1</v>
      </c>
      <c r="E80" s="12"/>
    </row>
    <row r="81" spans="1:5" ht="30" customHeight="1" x14ac:dyDescent="0.25">
      <c r="A81" s="59" t="s">
        <v>97</v>
      </c>
      <c r="B81" s="38" t="s">
        <v>98</v>
      </c>
      <c r="C81" s="19" t="s">
        <v>10</v>
      </c>
      <c r="D81" s="58">
        <v>429.73</v>
      </c>
      <c r="E81" s="60" t="s">
        <v>21</v>
      </c>
    </row>
    <row r="82" spans="1:5" ht="30" customHeight="1" x14ac:dyDescent="0.25">
      <c r="A82" s="7" t="s">
        <v>44</v>
      </c>
      <c r="B82" s="19">
        <v>71981294715</v>
      </c>
      <c r="C82" s="19" t="s">
        <v>45</v>
      </c>
      <c r="D82" s="20">
        <v>30</v>
      </c>
      <c r="E82" s="7" t="s">
        <v>18</v>
      </c>
    </row>
    <row r="83" spans="1:5" ht="30" customHeight="1" x14ac:dyDescent="0.25">
      <c r="A83" s="9" t="s">
        <v>48</v>
      </c>
      <c r="B83" s="29" t="s">
        <v>49</v>
      </c>
      <c r="C83" s="17" t="s">
        <v>10</v>
      </c>
      <c r="D83" s="13">
        <v>214.38</v>
      </c>
      <c r="E83" s="30" t="s">
        <v>33</v>
      </c>
    </row>
    <row r="84" spans="1:5" s="37" customFormat="1" ht="30" customHeight="1" x14ac:dyDescent="0.25">
      <c r="A84" s="9" t="s">
        <v>48</v>
      </c>
      <c r="B84" s="29" t="s">
        <v>49</v>
      </c>
      <c r="C84" s="17" t="s">
        <v>10</v>
      </c>
      <c r="D84" s="13">
        <v>111.25</v>
      </c>
      <c r="E84" s="30" t="s">
        <v>33</v>
      </c>
    </row>
    <row r="85" spans="1:5" s="37" customFormat="1" ht="30" customHeight="1" x14ac:dyDescent="0.25">
      <c r="A85" s="45" t="s">
        <v>48</v>
      </c>
      <c r="B85" s="46"/>
      <c r="C85" s="47"/>
      <c r="D85" s="11">
        <f>D83+D84</f>
        <v>325.63</v>
      </c>
      <c r="E85" s="12"/>
    </row>
    <row r="86" spans="1:5" s="37" customFormat="1" ht="30" customHeight="1" x14ac:dyDescent="0.25">
      <c r="A86" s="59" t="s">
        <v>99</v>
      </c>
      <c r="B86" s="38" t="s">
        <v>100</v>
      </c>
      <c r="C86" s="19" t="s">
        <v>101</v>
      </c>
      <c r="D86" s="58">
        <v>44</v>
      </c>
      <c r="E86" s="60" t="s">
        <v>95</v>
      </c>
    </row>
    <row r="87" spans="1:5" s="37" customFormat="1" ht="30" customHeight="1" x14ac:dyDescent="0.25">
      <c r="A87" s="59" t="s">
        <v>102</v>
      </c>
      <c r="B87" s="56">
        <v>92364269232</v>
      </c>
      <c r="C87" s="19" t="s">
        <v>103</v>
      </c>
      <c r="D87" s="58">
        <v>16.52</v>
      </c>
      <c r="E87" s="60" t="s">
        <v>36</v>
      </c>
    </row>
    <row r="88" spans="1:5" ht="30" customHeight="1" x14ac:dyDescent="0.25">
      <c r="A88" s="7" t="s">
        <v>58</v>
      </c>
      <c r="B88" s="19">
        <v>62226620908</v>
      </c>
      <c r="C88" s="19" t="s">
        <v>10</v>
      </c>
      <c r="D88" s="20">
        <v>24.69</v>
      </c>
      <c r="E88" s="7" t="s">
        <v>60</v>
      </c>
    </row>
    <row r="89" spans="1:5" ht="30" customHeight="1" x14ac:dyDescent="0.25">
      <c r="A89" s="7" t="s">
        <v>104</v>
      </c>
      <c r="B89" s="19">
        <v>64546066176</v>
      </c>
      <c r="C89" s="19" t="s">
        <v>10</v>
      </c>
      <c r="D89" s="20">
        <v>45.65</v>
      </c>
      <c r="E89" s="8" t="s">
        <v>33</v>
      </c>
    </row>
    <row r="90" spans="1:5" ht="30" customHeight="1" x14ac:dyDescent="0.25">
      <c r="A90" s="42"/>
      <c r="B90" s="43"/>
      <c r="C90" s="44"/>
      <c r="D90" s="27">
        <f>D9+D10+D11+D14+D15+D21+D22+D23+D24+D27+D30+D31+D36+D37+D38+D39+D40+D41+D44+D49+D50+D51+D52+D55+D56+D57+D58+D62+D65+D66+D67+D70+D71+D72+D73+D74+D77+D80+D81+D82+D85+D86+D87+D88+D89</f>
        <v>26411.319999999996</v>
      </c>
      <c r="E90" s="28"/>
    </row>
    <row r="91" spans="1:5" ht="15" customHeight="1" x14ac:dyDescent="0.25"/>
    <row r="92" spans="1:5" ht="15" customHeight="1" x14ac:dyDescent="0.25">
      <c r="A92" t="s">
        <v>71</v>
      </c>
    </row>
    <row r="93" spans="1:5" ht="15" customHeight="1" x14ac:dyDescent="0.25"/>
    <row r="94" spans="1:5" ht="15" customHeight="1" x14ac:dyDescent="0.25"/>
    <row r="95" spans="1:5" ht="15" customHeight="1" x14ac:dyDescent="0.25"/>
    <row r="96" spans="1:5" ht="15" customHeight="1" x14ac:dyDescent="0.25"/>
    <row r="97" spans="5:5" ht="15" customHeight="1" x14ac:dyDescent="0.25"/>
    <row r="98" spans="5:5" ht="15" customHeight="1" x14ac:dyDescent="0.25">
      <c r="E98" s="25"/>
    </row>
    <row r="99" spans="5:5" ht="15" customHeight="1" x14ac:dyDescent="0.25"/>
    <row r="100" spans="5:5" ht="15" customHeight="1" x14ac:dyDescent="0.25"/>
    <row r="101" spans="5:5" ht="15" customHeight="1" x14ac:dyDescent="0.25"/>
    <row r="102" spans="5:5" ht="15" customHeight="1" x14ac:dyDescent="0.25"/>
    <row r="103" spans="5:5" ht="15" customHeight="1" x14ac:dyDescent="0.25"/>
    <row r="104" spans="5:5" ht="15" customHeight="1" x14ac:dyDescent="0.25"/>
    <row r="105" spans="5:5" ht="15" customHeight="1" x14ac:dyDescent="0.25"/>
    <row r="106" spans="5:5" ht="15" customHeight="1" x14ac:dyDescent="0.25"/>
    <row r="107" spans="5:5" ht="15" customHeight="1" x14ac:dyDescent="0.25"/>
    <row r="108" spans="5:5" ht="15" customHeight="1" x14ac:dyDescent="0.25"/>
    <row r="109" spans="5:5" ht="15" customHeight="1" x14ac:dyDescent="0.25"/>
    <row r="110" spans="5:5" ht="15" customHeight="1" x14ac:dyDescent="0.25"/>
    <row r="111" spans="5:5" ht="15" customHeight="1" x14ac:dyDescent="0.25"/>
    <row r="112" spans="5:5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</sheetData>
  <mergeCells count="19">
    <mergeCell ref="A9:C9"/>
    <mergeCell ref="A30:C30"/>
    <mergeCell ref="A55:C55"/>
    <mergeCell ref="A70:C70"/>
    <mergeCell ref="A65:C65"/>
    <mergeCell ref="A80:C80"/>
    <mergeCell ref="A85:C85"/>
    <mergeCell ref="A90:C90"/>
    <mergeCell ref="A49:C49"/>
    <mergeCell ref="A62:C62"/>
    <mergeCell ref="A1:C1"/>
    <mergeCell ref="A2:C2"/>
    <mergeCell ref="A4:E4"/>
    <mergeCell ref="A36:C36"/>
    <mergeCell ref="A77:C77"/>
    <mergeCell ref="A14:C14"/>
    <mergeCell ref="A21:C21"/>
    <mergeCell ref="A27:C27"/>
    <mergeCell ref="A44:C4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B21" sqref="B21"/>
    </sheetView>
  </sheetViews>
  <sheetFormatPr defaultRowHeight="15" x14ac:dyDescent="0.25"/>
  <cols>
    <col min="1" max="1" width="18.5703125" customWidth="1"/>
    <col min="2" max="2" width="45.7109375" customWidth="1"/>
    <col min="3" max="3" width="17.5703125" customWidth="1"/>
    <col min="4" max="4" width="18.140625" customWidth="1"/>
    <col min="5" max="5" width="27.42578125" customWidth="1"/>
  </cols>
  <sheetData>
    <row r="1" spans="1:5" x14ac:dyDescent="0.25">
      <c r="A1" s="48" t="s">
        <v>0</v>
      </c>
      <c r="B1" s="48"/>
      <c r="C1" s="48"/>
    </row>
    <row r="2" spans="1:5" x14ac:dyDescent="0.25">
      <c r="A2" s="49" t="s">
        <v>1</v>
      </c>
      <c r="B2" s="49"/>
      <c r="C2" s="49"/>
    </row>
    <row r="4" spans="1:5" x14ac:dyDescent="0.25">
      <c r="A4" s="50" t="s">
        <v>70</v>
      </c>
      <c r="B4" s="50"/>
      <c r="C4" s="5"/>
      <c r="D4" s="5"/>
      <c r="E4" s="5"/>
    </row>
    <row r="5" spans="1:5" x14ac:dyDescent="0.25">
      <c r="B5" s="6" t="s">
        <v>8</v>
      </c>
    </row>
    <row r="6" spans="1:5" ht="30" x14ac:dyDescent="0.25">
      <c r="A6" s="10" t="s">
        <v>5</v>
      </c>
      <c r="B6" s="14" t="s">
        <v>6</v>
      </c>
      <c r="C6" s="3"/>
      <c r="D6" s="4"/>
      <c r="E6" s="3"/>
    </row>
    <row r="7" spans="1:5" ht="30" customHeight="1" x14ac:dyDescent="0.25">
      <c r="A7" s="20">
        <f>113860.85+513.32+129.22</f>
        <v>114503.39000000001</v>
      </c>
      <c r="B7" s="1" t="s">
        <v>9</v>
      </c>
      <c r="C7" s="3"/>
      <c r="D7" s="3"/>
      <c r="E7" s="3"/>
    </row>
    <row r="8" spans="1:5" ht="30" customHeight="1" x14ac:dyDescent="0.25">
      <c r="A8" s="20">
        <f>17648.68+84.7+21.32</f>
        <v>17754.7</v>
      </c>
      <c r="B8" s="1" t="s">
        <v>24</v>
      </c>
      <c r="C8" s="3"/>
      <c r="D8" s="3"/>
      <c r="E8" s="3"/>
    </row>
    <row r="9" spans="1:5" ht="30" customHeight="1" x14ac:dyDescent="0.25">
      <c r="A9" s="20"/>
      <c r="B9" s="2" t="s">
        <v>40</v>
      </c>
      <c r="C9" s="3"/>
      <c r="D9" s="3"/>
      <c r="E9" s="3"/>
    </row>
    <row r="10" spans="1:5" ht="30" customHeight="1" x14ac:dyDescent="0.25">
      <c r="A10" s="20">
        <f>5900+541.44</f>
        <v>6441.4400000000005</v>
      </c>
      <c r="B10" s="1" t="s">
        <v>25</v>
      </c>
      <c r="C10" s="3"/>
      <c r="D10" s="3"/>
      <c r="E10" s="3"/>
    </row>
    <row r="11" spans="1:5" ht="30" customHeight="1" x14ac:dyDescent="0.25">
      <c r="A11" s="20">
        <f>28.37+65+30+361.9+28.37+75+500</f>
        <v>1088.6399999999999</v>
      </c>
      <c r="B11" s="1" t="s">
        <v>19</v>
      </c>
      <c r="C11" s="3"/>
      <c r="D11" s="3"/>
      <c r="E11" s="3"/>
    </row>
    <row r="12" spans="1:5" ht="30" customHeight="1" x14ac:dyDescent="0.25">
      <c r="A12" s="20"/>
      <c r="B12" s="1" t="s">
        <v>31</v>
      </c>
      <c r="C12" s="3"/>
      <c r="D12" s="3"/>
      <c r="E12" s="3"/>
    </row>
    <row r="13" spans="1:5" ht="30" customHeight="1" x14ac:dyDescent="0.25">
      <c r="A13" s="20">
        <v>2314.9</v>
      </c>
      <c r="B13" s="7" t="s">
        <v>23</v>
      </c>
      <c r="C13" s="3"/>
      <c r="D13" s="3"/>
      <c r="E13" s="3"/>
    </row>
    <row r="14" spans="1:5" ht="30" customHeight="1" x14ac:dyDescent="0.25">
      <c r="A14" s="20">
        <v>205.88</v>
      </c>
      <c r="B14" s="2" t="s">
        <v>30</v>
      </c>
      <c r="C14" s="22"/>
      <c r="D14" s="3"/>
      <c r="E14" s="3"/>
    </row>
    <row r="15" spans="1:5" ht="30" customHeight="1" x14ac:dyDescent="0.25">
      <c r="A15" s="20"/>
      <c r="B15" s="2" t="s">
        <v>41</v>
      </c>
      <c r="C15" s="22"/>
      <c r="D15" s="3"/>
      <c r="E15" s="3"/>
    </row>
    <row r="16" spans="1:5" ht="30" customHeight="1" x14ac:dyDescent="0.25">
      <c r="A16" s="20"/>
      <c r="B16" s="2" t="s">
        <v>64</v>
      </c>
      <c r="C16" s="22"/>
      <c r="D16" s="3"/>
      <c r="E16" s="3"/>
    </row>
    <row r="17" spans="1:5" ht="30" customHeight="1" x14ac:dyDescent="0.25">
      <c r="A17" s="16">
        <f>SUM(A7:A16)</f>
        <v>142308.95000000004</v>
      </c>
      <c r="B17" s="15" t="s">
        <v>17</v>
      </c>
      <c r="C17" s="3"/>
      <c r="D17" s="3"/>
      <c r="E17" s="3"/>
    </row>
    <row r="18" spans="1:5" ht="15" customHeight="1" x14ac:dyDescent="0.25">
      <c r="A18" s="18"/>
      <c r="B18" s="3"/>
      <c r="C18" s="3"/>
      <c r="D18" s="3"/>
      <c r="E18" s="3"/>
    </row>
    <row r="19" spans="1:5" ht="15" customHeight="1" x14ac:dyDescent="0.25">
      <c r="A19" s="18" t="s">
        <v>69</v>
      </c>
      <c r="B19" s="3"/>
      <c r="C19" s="3"/>
      <c r="D19" s="3"/>
      <c r="E19" s="3"/>
    </row>
    <row r="20" spans="1:5" ht="15" customHeight="1" x14ac:dyDescent="0.25">
      <c r="A20" s="18"/>
      <c r="B20" s="3"/>
      <c r="C20" s="3"/>
      <c r="D20" s="3"/>
      <c r="E20" s="3"/>
    </row>
    <row r="21" spans="1:5" ht="15" customHeight="1" x14ac:dyDescent="0.25">
      <c r="A21" s="18"/>
      <c r="B21" s="3"/>
      <c r="C21" s="3"/>
      <c r="D21" s="3"/>
      <c r="E21" s="3"/>
    </row>
    <row r="22" spans="1:5" ht="15" customHeight="1" x14ac:dyDescent="0.25">
      <c r="A22" s="18"/>
      <c r="B22" s="3"/>
      <c r="C22" s="3"/>
      <c r="D22" s="3"/>
      <c r="E22" s="3"/>
    </row>
    <row r="23" spans="1:5" ht="15" customHeight="1" x14ac:dyDescent="0.25">
      <c r="A23" s="18"/>
      <c r="B23" s="3"/>
      <c r="C23" s="3"/>
      <c r="D23" s="3"/>
      <c r="E23" s="3"/>
    </row>
    <row r="24" spans="1:5" ht="15" customHeight="1" x14ac:dyDescent="0.25">
      <c r="A24" s="18"/>
      <c r="B24" s="3"/>
      <c r="C24" s="3"/>
      <c r="D24" s="3"/>
      <c r="E24" s="3"/>
    </row>
    <row r="25" spans="1:5" ht="15" customHeight="1" x14ac:dyDescent="0.25">
      <c r="A25" s="18"/>
      <c r="B25" s="3"/>
      <c r="C25" s="3"/>
      <c r="D25" s="3"/>
      <c r="E25" s="3"/>
    </row>
    <row r="26" spans="1:5" ht="15" customHeight="1" x14ac:dyDescent="0.25">
      <c r="A26" s="18"/>
      <c r="B26" s="3"/>
      <c r="C26" s="3"/>
      <c r="D26" s="3"/>
      <c r="E26" s="3"/>
    </row>
    <row r="27" spans="1:5" ht="15" customHeight="1" x14ac:dyDescent="0.25">
      <c r="A27" s="18"/>
      <c r="B27" s="3"/>
      <c r="C27" s="3"/>
      <c r="D27" s="3"/>
      <c r="E27" s="3"/>
    </row>
    <row r="28" spans="1:5" ht="15" customHeight="1" x14ac:dyDescent="0.25">
      <c r="A28" s="18"/>
      <c r="B28" s="3"/>
      <c r="C28" s="3"/>
      <c r="D28" s="3"/>
      <c r="E28" s="3"/>
    </row>
    <row r="29" spans="1:5" ht="15" customHeight="1" x14ac:dyDescent="0.25">
      <c r="A29" s="18"/>
      <c r="B29" s="3"/>
      <c r="C29" s="3"/>
      <c r="D29" s="3"/>
      <c r="E29" s="3"/>
    </row>
    <row r="30" spans="1:5" ht="15" customHeight="1" x14ac:dyDescent="0.25">
      <c r="A30" s="18"/>
      <c r="B30" s="3"/>
      <c r="C30" s="3"/>
      <c r="D30" s="3"/>
      <c r="E30" s="3"/>
    </row>
    <row r="31" spans="1:5" ht="15" customHeight="1" x14ac:dyDescent="0.25">
      <c r="A31" s="18"/>
      <c r="B31" s="3"/>
      <c r="C31" s="3"/>
      <c r="D31" s="3"/>
      <c r="E31" s="3"/>
    </row>
    <row r="32" spans="1:5" ht="15" customHeight="1" x14ac:dyDescent="0.25">
      <c r="A32" s="18"/>
      <c r="B32" s="3"/>
      <c r="C32" s="3"/>
      <c r="D32" s="3"/>
      <c r="E32" s="3"/>
    </row>
    <row r="33" spans="1:5" ht="15" customHeight="1" x14ac:dyDescent="0.25">
      <c r="A33" s="18"/>
      <c r="B33" s="3"/>
      <c r="C33" s="3"/>
      <c r="D33" s="3"/>
      <c r="E33" s="3"/>
    </row>
  </sheetData>
  <mergeCells count="3">
    <mergeCell ref="A1:C1"/>
    <mergeCell ref="A2:C2"/>
    <mergeCell ref="A4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05-2025, Kategorija 1 </vt:lpstr>
      <vt:lpstr>05-2025, Kategorija 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2024-02-16T14:42:39Z</dcterms:created>
  <dcterms:modified xsi:type="dcterms:W3CDTF">2025-06-17T12:20:59Z</dcterms:modified>
</cp:coreProperties>
</file>