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TROŠENJU SREDSTAVA\"/>
    </mc:Choice>
  </mc:AlternateContent>
  <bookViews>
    <workbookView xWindow="0" yWindow="0" windowWidth="15360" windowHeight="7350"/>
  </bookViews>
  <sheets>
    <sheet name="02-2025, Kategorija 1 " sheetId="4" r:id="rId1"/>
    <sheet name="02-2025, Kategorija 2 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4" l="1"/>
  <c r="D54" i="4"/>
  <c r="A16" i="5" l="1"/>
  <c r="A11" i="5"/>
  <c r="A8" i="5"/>
  <c r="A7" i="5"/>
  <c r="D10" i="4"/>
  <c r="D30" i="4"/>
  <c r="D59" i="4"/>
  <c r="D27" i="4"/>
  <c r="D19" i="4"/>
  <c r="D23" i="4"/>
  <c r="D67" i="4"/>
  <c r="D63" i="4"/>
  <c r="D15" i="4"/>
  <c r="D71" i="4" l="1"/>
  <c r="D44" i="4"/>
</calcChain>
</file>

<file path=xl/sharedStrings.xml><?xml version="1.0" encoding="utf-8"?>
<sst xmlns="http://schemas.openxmlformats.org/spreadsheetml/2006/main" count="221" uniqueCount="109">
  <si>
    <t>GIMNAZIJA SESVETE</t>
  </si>
  <si>
    <t>BISTRIČKA 7, SESVETE</t>
  </si>
  <si>
    <t>Naziv primatelja</t>
  </si>
  <si>
    <t>OIB primatelja</t>
  </si>
  <si>
    <t>Sjedište primatelja</t>
  </si>
  <si>
    <t>Način objave isplaćenog iznosa</t>
  </si>
  <si>
    <t>Vrsta rashoda i izdataka</t>
  </si>
  <si>
    <t>kategorija 1</t>
  </si>
  <si>
    <t>kategorija 2</t>
  </si>
  <si>
    <t>3111 Plaće (bruto) za redovan rad</t>
  </si>
  <si>
    <t>ZAGREB</t>
  </si>
  <si>
    <t>HRVATSKA POŠTANSKA BANKA D.D.</t>
  </si>
  <si>
    <t>Hrvatski telekom d.d.</t>
  </si>
  <si>
    <t>VORTEX TECH, obrt za usluge</t>
  </si>
  <si>
    <t>Ukupno Hrvatski telekom d.d.</t>
  </si>
  <si>
    <t>Telemach Hrvatska d.o.o.</t>
  </si>
  <si>
    <t>GRAD ZAGREB - PROLAZNI RAČUN PRIHODA SUDIONIKA</t>
  </si>
  <si>
    <t>Sveukupno</t>
  </si>
  <si>
    <t>3238 - Računalne usluge</t>
  </si>
  <si>
    <t>3211 - Službena putovanja</t>
  </si>
  <si>
    <t>3431 - Bankarske uslug i usluge platnog prometa</t>
  </si>
  <si>
    <t>3234 - Komunalne usluge</t>
  </si>
  <si>
    <t>3231 - Usluge telefona, pošte i prijevoza</t>
  </si>
  <si>
    <t>3212 - Naknada za prijevoz</t>
  </si>
  <si>
    <t>3132 - Doprinosi za obvezno zdravstveno osiguranje</t>
  </si>
  <si>
    <t>3121 - Ostali rashodi za zaposlene</t>
  </si>
  <si>
    <t>VODOOPSKRBA I ODVODNJA d.o.o.</t>
  </si>
  <si>
    <t>Ukupno VODOOPSKRBA I ODVODNJA d.o.o.</t>
  </si>
  <si>
    <t>ZAGREBAČKI ELEKTRIČNI TRAMVAJ d.o.o.</t>
  </si>
  <si>
    <t>FINA</t>
  </si>
  <si>
    <t>3291 - Naknade za rad predstavničkih i izvršnih tijela, povjerenstva i sl.</t>
  </si>
  <si>
    <t>3214 - Ostale naknade troškova zaposlenima</t>
  </si>
  <si>
    <t>3223 - Energija</t>
  </si>
  <si>
    <t>3221 - Uredski materijal i ostali materijalni rashodi</t>
  </si>
  <si>
    <t>GRADSKA PLINARA ZAGREB-OPSKRBA  d.o.o.</t>
  </si>
  <si>
    <t>SESVETE</t>
  </si>
  <si>
    <t>3299 - Ostali nespomenuti rashodi poslovanja</t>
  </si>
  <si>
    <t>3433 - Zatezne kamate</t>
  </si>
  <si>
    <t>LUCIJA TUSTANIĆ</t>
  </si>
  <si>
    <t>3237 - Ugovori o djelu</t>
  </si>
  <si>
    <t>3133 - Doprinos za obvezno osiguranje u slučaju nezaposlenosti</t>
  </si>
  <si>
    <t xml:space="preserve">3433 - Zatezne kamate </t>
  </si>
  <si>
    <t>VELIKA GORICA</t>
  </si>
  <si>
    <t>3213 - Stručno usavršavanje zaposlenika</t>
  </si>
  <si>
    <t>INVENTIVNA RJEŠENJA d.o.o.</t>
  </si>
  <si>
    <t>3222 - Materijal i sirovine</t>
  </si>
  <si>
    <t>4221 - Uredska oprema i namještaj</t>
  </si>
  <si>
    <t>DUBROVNIK</t>
  </si>
  <si>
    <t>PAPYRUS d.o.o.</t>
  </si>
  <si>
    <t>INFORMACIJA O TROŠENJU SREDSTAVA ZA veljača 2025.g.</t>
  </si>
  <si>
    <t>INFORMACIJA O TROŠENJU SREDSTAVA ZA veljača 2025.g</t>
  </si>
  <si>
    <t>OPTIMUS LAB d.o.o.</t>
  </si>
  <si>
    <t>ČAKOVEC</t>
  </si>
  <si>
    <t>R-GLOBAL d.o.o.</t>
  </si>
  <si>
    <t>3239 - Ostale usluge</t>
  </si>
  <si>
    <t>BLINK INFO d.o.o.</t>
  </si>
  <si>
    <t>ZADAR</t>
  </si>
  <si>
    <t>OPTI PRINT ADRIA d.o.o.</t>
  </si>
  <si>
    <t>ZVIBOR d.o.o.</t>
  </si>
  <si>
    <r>
      <t>.</t>
    </r>
    <r>
      <rPr>
        <sz val="11"/>
        <color theme="1"/>
        <rFont val="Calibri"/>
        <family val="2"/>
        <charset val="238"/>
        <scheme val="minor"/>
      </rPr>
      <t>03454358063</t>
    </r>
  </si>
  <si>
    <t>EPP d.o.o.</t>
  </si>
  <si>
    <t>ENERGONOVA  d.o.o.</t>
  </si>
  <si>
    <t>IBS TECH d.o.o.</t>
  </si>
  <si>
    <t>BLUEMONT d.o.o.</t>
  </si>
  <si>
    <t>ZAGREBAČKI HOLDIN PODRUŽNICA ČISTOĆA d.o.o.</t>
  </si>
  <si>
    <t>TK ELEVATOR EASTERN EUROPE GMBH</t>
  </si>
  <si>
    <t>3232 - Usluge tekućeg i investicijskog održavanja</t>
  </si>
  <si>
    <t>Državni proračun</t>
  </si>
  <si>
    <t>AKD-ZAŠTITA d.o.o.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</si>
  <si>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9253797076</t>
    </r>
  </si>
  <si>
    <t>HEP-OPSKRBA d.o.o.</t>
  </si>
  <si>
    <t>HP-HRVATSKA POŠTA d.d.</t>
  </si>
  <si>
    <t>DR. ETLINGER d.d.</t>
  </si>
  <si>
    <t>POSLOVNI EDUKATOR  d.o.o.</t>
  </si>
  <si>
    <t>KAŠTEL SUĆURAC</t>
  </si>
  <si>
    <t>VELINAC  d.o.o.</t>
  </si>
  <si>
    <t>ŠKOLSKE NOVINE d.o.o.</t>
  </si>
  <si>
    <t>DECATHLON ZAGREB d.o.o.</t>
  </si>
  <si>
    <t>TEHIT d.o.o.</t>
  </si>
  <si>
    <t>SPEKTAR-PUTOVANJA d.o.o.</t>
  </si>
  <si>
    <t>DESTRICTUS d.o.o.</t>
  </si>
  <si>
    <t>SOBLINEC</t>
  </si>
  <si>
    <t>DUBROVNIK SUN d.o.o.</t>
  </si>
  <si>
    <t>EKO PLAMEN ŠTIMAC d.o.o.</t>
  </si>
  <si>
    <t>DUGO SELO</t>
  </si>
  <si>
    <t>Ukupno EPP d.o.o.</t>
  </si>
  <si>
    <t>Ukupno ZVIBOR d.o.o.</t>
  </si>
  <si>
    <t>CAFFE BAR SPORT</t>
  </si>
  <si>
    <t>MP REDITUS j.d.o.o.</t>
  </si>
  <si>
    <t>OSIJEK</t>
  </si>
  <si>
    <t>B.M.V. INŽENJERING d.o.o.</t>
  </si>
  <si>
    <t>Ukupno DUBROVNIK SUN d.o.o.</t>
  </si>
  <si>
    <t>Ukupno FINA</t>
  </si>
  <si>
    <t>Ukupno IBS TECH d.o.o.</t>
  </si>
  <si>
    <t>Ukupno ZAGREBAČKI HOLDING PODRUŽNICA ČISTOĆA d.o.o.</t>
  </si>
  <si>
    <t>GMG GRAF j.d.o.o.</t>
  </si>
  <si>
    <t>Ukupno GMG GRAF j.d.o.o.</t>
  </si>
  <si>
    <t>Ukupno TK ELEVATOR EASTERN EUROPE GMBH</t>
  </si>
  <si>
    <t>Ukupno R-GLOBAL d.o.o.</t>
  </si>
  <si>
    <t>UREDSKI SISTEMI d.o.o.</t>
  </si>
  <si>
    <t>HZZO</t>
  </si>
  <si>
    <t>3434 - Zatezne kamate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</si>
  <si>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>02958272670</t>
    </r>
  </si>
  <si>
    <t>SLOVENJ GRADEC</t>
  </si>
  <si>
    <t>HRVATSKO FIZIČKO DRUŠTVO</t>
  </si>
  <si>
    <t>3224 - Materijal i dijelovi za tekuće i investicijsko održavanje</t>
  </si>
  <si>
    <t>Ukupno Tehit d.o.o.</t>
  </si>
  <si>
    <t>Sesvete, 18.03.2025.</t>
  </si>
  <si>
    <t>18.03.2025.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</si>
</sst>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4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 applyAlignment="1">
      <alignment wrapText="1"/>
    </xf>
    <xf numFmtId="164" fontId="0" fillId="4" borderId="2" xfId="0" applyNumberFormat="1" applyFill="1" applyBorder="1" applyAlignment="1"/>
    <xf numFmtId="164" fontId="0" fillId="4" borderId="4" xfId="0" applyNumberFormat="1" applyFill="1" applyBorder="1" applyAlignment="1"/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164" fontId="0" fillId="3" borderId="1" xfId="0" applyNumberFormat="1" applyFill="1" applyBorder="1"/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164" fontId="0" fillId="0" borderId="0" xfId="0" applyNumberFormat="1" applyBorder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49" fontId="0" fillId="2" borderId="1" xfId="0" applyNumberFormat="1" applyFill="1" applyBorder="1" applyAlignment="1">
      <alignment horizontal="right"/>
    </xf>
    <xf numFmtId="0" fontId="0" fillId="0" borderId="0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/>
    <xf numFmtId="0" fontId="0" fillId="0" borderId="5" xfId="0" applyBorder="1" applyAlignment="1"/>
    <xf numFmtId="4" fontId="0" fillId="5" borderId="1" xfId="0" applyNumberFormat="1" applyFill="1" applyBorder="1" applyAlignment="1">
      <alignment vertical="center"/>
    </xf>
    <xf numFmtId="0" fontId="0" fillId="5" borderId="1" xfId="0" applyFill="1" applyBorder="1"/>
    <xf numFmtId="0" fontId="0" fillId="2" borderId="10" xfId="0" applyFill="1" applyBorder="1"/>
    <xf numFmtId="0" fontId="0" fillId="2" borderId="10" xfId="0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16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2" borderId="0" xfId="0" applyFill="1" applyBorder="1"/>
    <xf numFmtId="0" fontId="0" fillId="0" borderId="11" xfId="0" applyFill="1" applyBorder="1"/>
    <xf numFmtId="0" fontId="0" fillId="0" borderId="11" xfId="0" applyFill="1" applyBorder="1" applyAlignment="1">
      <alignment horizontal="right"/>
    </xf>
    <xf numFmtId="164" fontId="0" fillId="0" borderId="11" xfId="0" applyNumberFormat="1" applyFill="1" applyBorder="1"/>
    <xf numFmtId="0" fontId="4" fillId="0" borderId="10" xfId="0" applyFont="1" applyFill="1" applyBorder="1"/>
    <xf numFmtId="0" fontId="0" fillId="0" borderId="10" xfId="0" applyFill="1" applyBorder="1" applyAlignment="1">
      <alignment horizontal="right"/>
    </xf>
    <xf numFmtId="164" fontId="0" fillId="0" borderId="10" xfId="0" applyNumberForma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right"/>
    </xf>
    <xf numFmtId="164" fontId="4" fillId="3" borderId="1" xfId="0" applyNumberFormat="1" applyFont="1" applyFill="1" applyBorder="1"/>
    <xf numFmtId="164" fontId="0" fillId="0" borderId="1" xfId="0" applyNumberFormat="1" applyFill="1" applyBorder="1" applyAlignment="1"/>
    <xf numFmtId="164" fontId="4" fillId="0" borderId="10" xfId="0" applyNumberFormat="1" applyFont="1" applyFill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9"/>
  <sheetViews>
    <sheetView tabSelected="1" topLeftCell="A47" workbookViewId="0">
      <selection activeCell="B53" sqref="B53"/>
    </sheetView>
  </sheetViews>
  <sheetFormatPr defaultRowHeight="15" x14ac:dyDescent="0.25"/>
  <cols>
    <col min="1" max="1" width="49.85546875" customWidth="1"/>
    <col min="2" max="2" width="14.140625" customWidth="1"/>
    <col min="3" max="3" width="15.7109375" customWidth="1"/>
    <col min="4" max="4" width="17" customWidth="1"/>
    <col min="5" max="5" width="43.85546875" customWidth="1"/>
  </cols>
  <sheetData>
    <row r="1" spans="1:5" x14ac:dyDescent="0.25">
      <c r="A1" s="58" t="s">
        <v>0</v>
      </c>
      <c r="B1" s="58"/>
      <c r="C1" s="58"/>
    </row>
    <row r="2" spans="1:5" x14ac:dyDescent="0.25">
      <c r="A2" s="59" t="s">
        <v>1</v>
      </c>
      <c r="B2" s="59"/>
      <c r="C2" s="59"/>
    </row>
    <row r="4" spans="1:5" x14ac:dyDescent="0.25">
      <c r="A4" s="60" t="s">
        <v>50</v>
      </c>
      <c r="B4" s="60"/>
      <c r="C4" s="60"/>
      <c r="D4" s="60"/>
      <c r="E4" s="60"/>
    </row>
    <row r="5" spans="1:5" x14ac:dyDescent="0.25">
      <c r="E5" t="s">
        <v>7</v>
      </c>
    </row>
    <row r="6" spans="1:5" ht="30" x14ac:dyDescent="0.25">
      <c r="A6" s="14" t="s">
        <v>2</v>
      </c>
      <c r="B6" s="14" t="s">
        <v>3</v>
      </c>
      <c r="C6" s="15" t="s">
        <v>4</v>
      </c>
      <c r="D6" s="15" t="s">
        <v>5</v>
      </c>
      <c r="E6" s="14" t="s">
        <v>6</v>
      </c>
    </row>
    <row r="7" spans="1:5" ht="30" customHeight="1" x14ac:dyDescent="0.25">
      <c r="A7" s="8" t="s">
        <v>51</v>
      </c>
      <c r="B7" s="22">
        <v>71981294715</v>
      </c>
      <c r="C7" s="22" t="s">
        <v>52</v>
      </c>
      <c r="D7" s="43">
        <v>30</v>
      </c>
      <c r="E7" s="8" t="s">
        <v>18</v>
      </c>
    </row>
    <row r="8" spans="1:5" ht="30" customHeight="1" x14ac:dyDescent="0.25">
      <c r="A8" s="10" t="s">
        <v>53</v>
      </c>
      <c r="B8" s="20">
        <v>93152082975</v>
      </c>
      <c r="C8" s="20" t="s">
        <v>10</v>
      </c>
      <c r="D8" s="16">
        <v>69.680000000000007</v>
      </c>
      <c r="E8" s="10" t="s">
        <v>54</v>
      </c>
    </row>
    <row r="9" spans="1:5" ht="30" customHeight="1" x14ac:dyDescent="0.25">
      <c r="A9" s="10" t="s">
        <v>53</v>
      </c>
      <c r="B9" s="20">
        <v>93152082975</v>
      </c>
      <c r="C9" s="20" t="s">
        <v>10</v>
      </c>
      <c r="D9" s="16">
        <v>130.93</v>
      </c>
      <c r="E9" s="10" t="s">
        <v>54</v>
      </c>
    </row>
    <row r="10" spans="1:5" ht="30" customHeight="1" x14ac:dyDescent="0.25">
      <c r="A10" s="61" t="s">
        <v>98</v>
      </c>
      <c r="B10" s="62"/>
      <c r="C10" s="63"/>
      <c r="D10" s="12">
        <f>D8+D9</f>
        <v>200.61</v>
      </c>
      <c r="E10" s="13"/>
    </row>
    <row r="11" spans="1:5" ht="30" customHeight="1" x14ac:dyDescent="0.25">
      <c r="A11" s="38" t="s">
        <v>55</v>
      </c>
      <c r="B11" s="22">
        <v>56556235804</v>
      </c>
      <c r="C11" s="22" t="s">
        <v>56</v>
      </c>
      <c r="D11" s="55">
        <v>375</v>
      </c>
      <c r="E11" s="36" t="s">
        <v>18</v>
      </c>
    </row>
    <row r="12" spans="1:5" ht="30" customHeight="1" x14ac:dyDescent="0.25">
      <c r="A12" s="8" t="s">
        <v>57</v>
      </c>
      <c r="B12" s="22">
        <v>11469787133</v>
      </c>
      <c r="C12" s="22" t="s">
        <v>10</v>
      </c>
      <c r="D12" s="43">
        <v>41.48</v>
      </c>
      <c r="E12" s="9" t="s">
        <v>54</v>
      </c>
    </row>
    <row r="13" spans="1:5" ht="30" customHeight="1" x14ac:dyDescent="0.25">
      <c r="A13" s="10" t="s">
        <v>58</v>
      </c>
      <c r="B13" s="39" t="s">
        <v>59</v>
      </c>
      <c r="C13" s="20" t="s">
        <v>10</v>
      </c>
      <c r="D13" s="16">
        <v>321.56</v>
      </c>
      <c r="E13" s="40" t="s">
        <v>33</v>
      </c>
    </row>
    <row r="14" spans="1:5" ht="30" customHeight="1" x14ac:dyDescent="0.25">
      <c r="A14" s="10" t="s">
        <v>58</v>
      </c>
      <c r="B14" s="39" t="s">
        <v>59</v>
      </c>
      <c r="C14" s="20" t="s">
        <v>10</v>
      </c>
      <c r="D14" s="16">
        <v>86.63</v>
      </c>
      <c r="E14" s="40" t="s">
        <v>33</v>
      </c>
    </row>
    <row r="15" spans="1:5" ht="30" customHeight="1" x14ac:dyDescent="0.25">
      <c r="A15" s="61" t="s">
        <v>86</v>
      </c>
      <c r="B15" s="62"/>
      <c r="C15" s="63"/>
      <c r="D15" s="12">
        <f>D13+D14</f>
        <v>408.19</v>
      </c>
      <c r="E15" s="13"/>
    </row>
    <row r="16" spans="1:5" ht="30" customHeight="1" x14ac:dyDescent="0.25">
      <c r="A16" s="10" t="s">
        <v>60</v>
      </c>
      <c r="B16" s="20">
        <v>10206153559</v>
      </c>
      <c r="C16" s="20" t="s">
        <v>10</v>
      </c>
      <c r="D16" s="16">
        <v>166.2</v>
      </c>
      <c r="E16" s="40" t="s">
        <v>33</v>
      </c>
    </row>
    <row r="17" spans="1:10" ht="30" customHeight="1" x14ac:dyDescent="0.25">
      <c r="A17" s="10" t="s">
        <v>60</v>
      </c>
      <c r="B17" s="20">
        <v>10206153559</v>
      </c>
      <c r="C17" s="20" t="s">
        <v>10</v>
      </c>
      <c r="D17" s="16">
        <v>256.89999999999998</v>
      </c>
      <c r="E17" s="40" t="s">
        <v>33</v>
      </c>
    </row>
    <row r="18" spans="1:10" ht="30" customHeight="1" x14ac:dyDescent="0.25">
      <c r="A18" s="10" t="s">
        <v>60</v>
      </c>
      <c r="B18" s="20">
        <v>10206153559</v>
      </c>
      <c r="C18" s="20" t="s">
        <v>10</v>
      </c>
      <c r="D18" s="16">
        <v>117</v>
      </c>
      <c r="E18" s="40" t="s">
        <v>33</v>
      </c>
    </row>
    <row r="19" spans="1:10" ht="30" customHeight="1" x14ac:dyDescent="0.25">
      <c r="A19" s="61" t="s">
        <v>85</v>
      </c>
      <c r="B19" s="62"/>
      <c r="C19" s="63"/>
      <c r="D19" s="12">
        <f>D16+D17+D18</f>
        <v>540.09999999999991</v>
      </c>
      <c r="E19" s="13"/>
    </row>
    <row r="20" spans="1:10" ht="30" customHeight="1" x14ac:dyDescent="0.25">
      <c r="A20" s="41" t="s">
        <v>61</v>
      </c>
      <c r="B20" s="42">
        <v>13653098314</v>
      </c>
      <c r="C20" s="42" t="s">
        <v>10</v>
      </c>
      <c r="D20" s="43">
        <v>362.5</v>
      </c>
      <c r="E20" s="44" t="s">
        <v>66</v>
      </c>
    </row>
    <row r="21" spans="1:10" ht="30" customHeight="1" x14ac:dyDescent="0.25">
      <c r="A21" s="10" t="s">
        <v>62</v>
      </c>
      <c r="B21" s="20">
        <v>75037095052</v>
      </c>
      <c r="C21" s="20" t="s">
        <v>10</v>
      </c>
      <c r="D21" s="16">
        <v>158.13</v>
      </c>
      <c r="E21" s="10" t="s">
        <v>54</v>
      </c>
    </row>
    <row r="22" spans="1:10" ht="30" customHeight="1" x14ac:dyDescent="0.25">
      <c r="A22" s="10" t="s">
        <v>62</v>
      </c>
      <c r="B22" s="20">
        <v>75037095052</v>
      </c>
      <c r="C22" s="20" t="s">
        <v>10</v>
      </c>
      <c r="D22" s="16">
        <v>172.45</v>
      </c>
      <c r="E22" s="10" t="s">
        <v>54</v>
      </c>
    </row>
    <row r="23" spans="1:10" ht="30" customHeight="1" x14ac:dyDescent="0.25">
      <c r="A23" s="61" t="s">
        <v>93</v>
      </c>
      <c r="B23" s="62"/>
      <c r="C23" s="63"/>
      <c r="D23" s="12">
        <f>D21+D22</f>
        <v>330.58</v>
      </c>
      <c r="E23" s="13"/>
    </row>
    <row r="24" spans="1:10" ht="30" customHeight="1" x14ac:dyDescent="0.25">
      <c r="A24" s="8" t="s">
        <v>63</v>
      </c>
      <c r="B24" s="22">
        <v>54895392358</v>
      </c>
      <c r="C24" s="22" t="s">
        <v>10</v>
      </c>
      <c r="D24" s="43">
        <v>1062.5</v>
      </c>
      <c r="E24" s="8" t="s">
        <v>66</v>
      </c>
    </row>
    <row r="25" spans="1:10" ht="30" customHeight="1" x14ac:dyDescent="0.25">
      <c r="A25" s="10" t="s">
        <v>64</v>
      </c>
      <c r="B25" s="20">
        <v>85584865987</v>
      </c>
      <c r="C25" s="20" t="s">
        <v>10</v>
      </c>
      <c r="D25" s="16">
        <v>303.93</v>
      </c>
      <c r="E25" s="10" t="s">
        <v>21</v>
      </c>
      <c r="I25" s="27"/>
      <c r="J25" s="27"/>
    </row>
    <row r="26" spans="1:10" ht="30" customHeight="1" x14ac:dyDescent="0.25">
      <c r="A26" s="10" t="s">
        <v>64</v>
      </c>
      <c r="B26" s="20">
        <v>85584865987</v>
      </c>
      <c r="C26" s="20" t="s">
        <v>10</v>
      </c>
      <c r="D26" s="16">
        <v>420.73</v>
      </c>
      <c r="E26" s="10" t="s">
        <v>21</v>
      </c>
      <c r="I26" s="27"/>
      <c r="J26" s="27"/>
    </row>
    <row r="27" spans="1:10" ht="30" customHeight="1" x14ac:dyDescent="0.25">
      <c r="A27" s="61" t="s">
        <v>94</v>
      </c>
      <c r="B27" s="62"/>
      <c r="C27" s="63"/>
      <c r="D27" s="12">
        <f>D25+D26</f>
        <v>724.66000000000008</v>
      </c>
      <c r="E27" s="13"/>
      <c r="I27" s="27"/>
      <c r="J27" s="27"/>
    </row>
    <row r="28" spans="1:10" ht="30" customHeight="1" x14ac:dyDescent="0.25">
      <c r="A28" s="10" t="s">
        <v>65</v>
      </c>
      <c r="B28" s="20">
        <v>94505281348</v>
      </c>
      <c r="C28" s="20" t="s">
        <v>10</v>
      </c>
      <c r="D28" s="16">
        <v>58.06</v>
      </c>
      <c r="E28" s="10" t="s">
        <v>66</v>
      </c>
      <c r="H28" s="29"/>
      <c r="I28" s="26"/>
      <c r="J28" s="28"/>
    </row>
    <row r="29" spans="1:10" ht="30" customHeight="1" x14ac:dyDescent="0.25">
      <c r="A29" s="10" t="s">
        <v>65</v>
      </c>
      <c r="B29" s="20">
        <v>94505281348</v>
      </c>
      <c r="C29" s="20" t="s">
        <v>10</v>
      </c>
      <c r="D29" s="16">
        <v>58.06</v>
      </c>
      <c r="E29" s="10" t="s">
        <v>66</v>
      </c>
      <c r="H29" s="3"/>
      <c r="I29" s="45"/>
      <c r="J29" s="3"/>
    </row>
    <row r="30" spans="1:10" ht="30" customHeight="1" x14ac:dyDescent="0.25">
      <c r="A30" s="61" t="s">
        <v>97</v>
      </c>
      <c r="B30" s="62"/>
      <c r="C30" s="63"/>
      <c r="D30" s="12">
        <f>D28+D29</f>
        <v>116.12</v>
      </c>
      <c r="E30" s="13"/>
      <c r="H30" s="3"/>
      <c r="I30" s="45"/>
      <c r="J30" s="3"/>
    </row>
    <row r="31" spans="1:10" ht="30" customHeight="1" x14ac:dyDescent="0.25">
      <c r="A31" s="8" t="s">
        <v>67</v>
      </c>
      <c r="B31" s="22"/>
      <c r="C31" s="22"/>
      <c r="D31" s="43">
        <v>0.43</v>
      </c>
      <c r="E31" s="8" t="s">
        <v>37</v>
      </c>
      <c r="H31" s="3"/>
      <c r="I31" s="45"/>
      <c r="J31" s="3"/>
    </row>
    <row r="32" spans="1:10" ht="30" customHeight="1" x14ac:dyDescent="0.25">
      <c r="A32" s="34" t="s">
        <v>100</v>
      </c>
      <c r="B32" s="57" t="s">
        <v>102</v>
      </c>
      <c r="C32" s="35" t="s">
        <v>10</v>
      </c>
      <c r="D32" s="51">
        <v>0.47</v>
      </c>
      <c r="E32" s="8" t="s">
        <v>101</v>
      </c>
      <c r="H32" s="3"/>
      <c r="I32" s="45"/>
      <c r="J32" s="3"/>
    </row>
    <row r="33" spans="1:6" ht="30" customHeight="1" x14ac:dyDescent="0.25">
      <c r="A33" s="34" t="s">
        <v>44</v>
      </c>
      <c r="B33" s="35">
        <v>90708101924</v>
      </c>
      <c r="C33" s="35" t="s">
        <v>42</v>
      </c>
      <c r="D33" s="51">
        <v>308.45</v>
      </c>
      <c r="E33" s="34" t="s">
        <v>45</v>
      </c>
    </row>
    <row r="34" spans="1:6" ht="30" customHeight="1" x14ac:dyDescent="0.25">
      <c r="A34" s="46" t="s">
        <v>68</v>
      </c>
      <c r="B34" s="47" t="s">
        <v>69</v>
      </c>
      <c r="C34" s="47" t="s">
        <v>10</v>
      </c>
      <c r="D34" s="48">
        <v>49.6</v>
      </c>
      <c r="E34" s="46" t="s">
        <v>54</v>
      </c>
    </row>
    <row r="35" spans="1:6" ht="30" customHeight="1" x14ac:dyDescent="0.25">
      <c r="A35" s="8" t="s">
        <v>34</v>
      </c>
      <c r="B35" s="22">
        <v>74364571096</v>
      </c>
      <c r="C35" s="22" t="s">
        <v>10</v>
      </c>
      <c r="D35" s="43">
        <v>10553.27</v>
      </c>
      <c r="E35" s="9" t="s">
        <v>32</v>
      </c>
      <c r="F35" s="31"/>
    </row>
    <row r="36" spans="1:6" ht="30" customHeight="1" x14ac:dyDescent="0.25">
      <c r="A36" s="8" t="s">
        <v>70</v>
      </c>
      <c r="B36" s="22">
        <v>63073332379</v>
      </c>
      <c r="C36" s="22" t="s">
        <v>10</v>
      </c>
      <c r="D36" s="43">
        <v>3148.27</v>
      </c>
      <c r="E36" s="8" t="s">
        <v>32</v>
      </c>
      <c r="F36" s="31"/>
    </row>
    <row r="37" spans="1:6" ht="30" customHeight="1" x14ac:dyDescent="0.25">
      <c r="A37" s="49" t="s">
        <v>71</v>
      </c>
      <c r="B37" s="50">
        <v>87311810356</v>
      </c>
      <c r="C37" s="50" t="s">
        <v>42</v>
      </c>
      <c r="D37" s="51">
        <v>18.670000000000002</v>
      </c>
      <c r="E37" s="41" t="s">
        <v>22</v>
      </c>
    </row>
    <row r="38" spans="1:6" ht="30" customHeight="1" x14ac:dyDescent="0.25">
      <c r="A38" s="8" t="s">
        <v>72</v>
      </c>
      <c r="B38" s="22">
        <v>17221338662</v>
      </c>
      <c r="C38" s="22" t="s">
        <v>10</v>
      </c>
      <c r="D38" s="51">
        <v>146</v>
      </c>
      <c r="E38" s="9" t="s">
        <v>66</v>
      </c>
    </row>
    <row r="39" spans="1:6" ht="30" customHeight="1" x14ac:dyDescent="0.25">
      <c r="A39" s="8" t="s">
        <v>15</v>
      </c>
      <c r="B39" s="22">
        <v>70133616033</v>
      </c>
      <c r="C39" s="22" t="s">
        <v>10</v>
      </c>
      <c r="D39" s="43">
        <v>20.399999999999999</v>
      </c>
      <c r="E39" s="8" t="s">
        <v>22</v>
      </c>
    </row>
    <row r="40" spans="1:6" ht="30" customHeight="1" x14ac:dyDescent="0.25">
      <c r="A40" s="10" t="s">
        <v>12</v>
      </c>
      <c r="B40" s="20">
        <v>81793146560</v>
      </c>
      <c r="C40" s="20" t="s">
        <v>10</v>
      </c>
      <c r="D40" s="16">
        <v>40.65</v>
      </c>
      <c r="E40" s="10" t="s">
        <v>22</v>
      </c>
    </row>
    <row r="41" spans="1:6" ht="30" customHeight="1" x14ac:dyDescent="0.25">
      <c r="A41" s="10" t="s">
        <v>12</v>
      </c>
      <c r="B41" s="20">
        <v>81793146560</v>
      </c>
      <c r="C41" s="20" t="s">
        <v>10</v>
      </c>
      <c r="D41" s="16">
        <v>62.29</v>
      </c>
      <c r="E41" s="10" t="s">
        <v>22</v>
      </c>
    </row>
    <row r="42" spans="1:6" ht="30" customHeight="1" x14ac:dyDescent="0.25">
      <c r="A42" s="10" t="s">
        <v>12</v>
      </c>
      <c r="B42" s="20">
        <v>81793146560</v>
      </c>
      <c r="C42" s="20" t="s">
        <v>10</v>
      </c>
      <c r="D42" s="16">
        <v>14.6</v>
      </c>
      <c r="E42" s="10" t="s">
        <v>22</v>
      </c>
    </row>
    <row r="43" spans="1:6" ht="30" customHeight="1" x14ac:dyDescent="0.25">
      <c r="A43" s="10" t="s">
        <v>12</v>
      </c>
      <c r="B43" s="20">
        <v>81793146560</v>
      </c>
      <c r="C43" s="20" t="s">
        <v>10</v>
      </c>
      <c r="D43" s="16">
        <v>40.65</v>
      </c>
      <c r="E43" s="10" t="s">
        <v>22</v>
      </c>
    </row>
    <row r="44" spans="1:6" ht="30" customHeight="1" x14ac:dyDescent="0.25">
      <c r="A44" s="61" t="s">
        <v>14</v>
      </c>
      <c r="B44" s="62"/>
      <c r="C44" s="63"/>
      <c r="D44" s="12">
        <f>D40+D41+D42+D43</f>
        <v>158.19</v>
      </c>
      <c r="E44" s="13"/>
    </row>
    <row r="45" spans="1:6" ht="30" customHeight="1" x14ac:dyDescent="0.25">
      <c r="A45" s="8" t="s">
        <v>73</v>
      </c>
      <c r="B45" s="22">
        <v>45065170578</v>
      </c>
      <c r="C45" s="22" t="s">
        <v>74</v>
      </c>
      <c r="D45" s="43">
        <v>160</v>
      </c>
      <c r="E45" s="9" t="s">
        <v>33</v>
      </c>
    </row>
    <row r="46" spans="1:6" ht="30" customHeight="1" x14ac:dyDescent="0.25">
      <c r="A46" s="8" t="s">
        <v>13</v>
      </c>
      <c r="B46" s="22">
        <v>98508242768</v>
      </c>
      <c r="C46" s="22" t="s">
        <v>10</v>
      </c>
      <c r="D46" s="43">
        <v>160</v>
      </c>
      <c r="E46" s="8" t="s">
        <v>18</v>
      </c>
    </row>
    <row r="47" spans="1:6" ht="30" customHeight="1" x14ac:dyDescent="0.25">
      <c r="A47" s="8" t="s">
        <v>48</v>
      </c>
      <c r="B47" s="22">
        <v>90723880314</v>
      </c>
      <c r="C47" s="22" t="s">
        <v>35</v>
      </c>
      <c r="D47" s="43">
        <v>184.83</v>
      </c>
      <c r="E47" s="9" t="s">
        <v>33</v>
      </c>
    </row>
    <row r="48" spans="1:6" ht="30" customHeight="1" x14ac:dyDescent="0.25">
      <c r="A48" s="8" t="s">
        <v>16</v>
      </c>
      <c r="B48" s="22">
        <v>61817894937</v>
      </c>
      <c r="C48" s="22" t="s">
        <v>10</v>
      </c>
      <c r="D48" s="43">
        <v>57.07</v>
      </c>
      <c r="E48" s="8" t="s">
        <v>21</v>
      </c>
    </row>
    <row r="49" spans="1:5" ht="30" customHeight="1" x14ac:dyDescent="0.25">
      <c r="A49" s="8" t="s">
        <v>75</v>
      </c>
      <c r="B49" s="22">
        <v>63682958051</v>
      </c>
      <c r="C49" s="22" t="s">
        <v>35</v>
      </c>
      <c r="D49" s="43">
        <v>2936.25</v>
      </c>
      <c r="E49" s="8" t="s">
        <v>46</v>
      </c>
    </row>
    <row r="50" spans="1:5" ht="30" customHeight="1" x14ac:dyDescent="0.25">
      <c r="A50" s="8" t="s">
        <v>76</v>
      </c>
      <c r="B50" s="22">
        <v>24796394086</v>
      </c>
      <c r="C50" s="22" t="s">
        <v>10</v>
      </c>
      <c r="D50" s="43">
        <v>55</v>
      </c>
      <c r="E50" s="9" t="s">
        <v>33</v>
      </c>
    </row>
    <row r="51" spans="1:5" ht="30" customHeight="1" x14ac:dyDescent="0.25">
      <c r="A51" s="8" t="s">
        <v>77</v>
      </c>
      <c r="B51" s="22">
        <v>89516372197</v>
      </c>
      <c r="C51" s="22" t="s">
        <v>10</v>
      </c>
      <c r="D51" s="43">
        <v>260.77999999999997</v>
      </c>
      <c r="E51" s="9" t="s">
        <v>33</v>
      </c>
    </row>
    <row r="52" spans="1:5" ht="30" customHeight="1" x14ac:dyDescent="0.25">
      <c r="A52" s="10" t="s">
        <v>78</v>
      </c>
      <c r="B52" s="20">
        <v>25080409407</v>
      </c>
      <c r="C52" s="20" t="s">
        <v>103</v>
      </c>
      <c r="D52" s="16">
        <v>41.15</v>
      </c>
      <c r="E52" s="10" t="s">
        <v>46</v>
      </c>
    </row>
    <row r="53" spans="1:5" ht="30" customHeight="1" x14ac:dyDescent="0.25">
      <c r="A53" s="10" t="s">
        <v>78</v>
      </c>
      <c r="B53" s="20">
        <v>25080409408</v>
      </c>
      <c r="C53" s="20" t="s">
        <v>103</v>
      </c>
      <c r="D53" s="16">
        <v>16.04</v>
      </c>
      <c r="E53" s="40" t="s">
        <v>33</v>
      </c>
    </row>
    <row r="54" spans="1:5" ht="30" customHeight="1" x14ac:dyDescent="0.25">
      <c r="A54" s="61" t="s">
        <v>106</v>
      </c>
      <c r="B54" s="62"/>
      <c r="C54" s="63"/>
      <c r="D54" s="12">
        <f>D52+D53</f>
        <v>57.19</v>
      </c>
      <c r="E54" s="13"/>
    </row>
    <row r="55" spans="1:5" ht="30" customHeight="1" x14ac:dyDescent="0.25">
      <c r="A55" s="8" t="s">
        <v>79</v>
      </c>
      <c r="B55" s="22">
        <v>39672837472</v>
      </c>
      <c r="C55" s="22" t="s">
        <v>10</v>
      </c>
      <c r="D55" s="43">
        <v>110</v>
      </c>
      <c r="E55" s="8" t="s">
        <v>43</v>
      </c>
    </row>
    <row r="56" spans="1:5" ht="30" customHeight="1" x14ac:dyDescent="0.25">
      <c r="A56" s="8" t="s">
        <v>80</v>
      </c>
      <c r="B56" s="22">
        <v>39672837472</v>
      </c>
      <c r="C56" s="22" t="s">
        <v>81</v>
      </c>
      <c r="D56" s="43">
        <v>885.24</v>
      </c>
      <c r="E56" s="9" t="s">
        <v>105</v>
      </c>
    </row>
    <row r="57" spans="1:5" ht="30" customHeight="1" x14ac:dyDescent="0.25">
      <c r="A57" s="10" t="s">
        <v>95</v>
      </c>
      <c r="B57" s="20">
        <v>49708802900</v>
      </c>
      <c r="C57" s="20" t="s">
        <v>35</v>
      </c>
      <c r="D57" s="16">
        <v>180</v>
      </c>
      <c r="E57" s="10" t="s">
        <v>54</v>
      </c>
    </row>
    <row r="58" spans="1:5" ht="30" customHeight="1" x14ac:dyDescent="0.25">
      <c r="A58" s="10" t="s">
        <v>95</v>
      </c>
      <c r="B58" s="20">
        <v>49708802900</v>
      </c>
      <c r="C58" s="20" t="s">
        <v>35</v>
      </c>
      <c r="D58" s="16">
        <v>170</v>
      </c>
      <c r="E58" s="10" t="s">
        <v>54</v>
      </c>
    </row>
    <row r="59" spans="1:5" ht="30" customHeight="1" x14ac:dyDescent="0.25">
      <c r="A59" s="61" t="s">
        <v>96</v>
      </c>
      <c r="B59" s="62"/>
      <c r="C59" s="63"/>
      <c r="D59" s="12">
        <f>D57+D58</f>
        <v>350</v>
      </c>
      <c r="E59" s="13"/>
    </row>
    <row r="60" spans="1:5" ht="30" customHeight="1" x14ac:dyDescent="0.25">
      <c r="A60" s="8" t="s">
        <v>11</v>
      </c>
      <c r="B60" s="22">
        <v>87939104217</v>
      </c>
      <c r="C60" s="22" t="s">
        <v>10</v>
      </c>
      <c r="D60" s="43">
        <v>62.08</v>
      </c>
      <c r="E60" s="8" t="s">
        <v>20</v>
      </c>
    </row>
    <row r="61" spans="1:5" ht="30" customHeight="1" x14ac:dyDescent="0.25">
      <c r="A61" s="10" t="s">
        <v>82</v>
      </c>
      <c r="B61" s="20">
        <v>60174672203</v>
      </c>
      <c r="C61" s="20" t="s">
        <v>47</v>
      </c>
      <c r="D61" s="16">
        <v>143</v>
      </c>
      <c r="E61" s="10" t="s">
        <v>19</v>
      </c>
    </row>
    <row r="62" spans="1:5" ht="30" customHeight="1" x14ac:dyDescent="0.25">
      <c r="A62" s="10" t="s">
        <v>82</v>
      </c>
      <c r="B62" s="20">
        <v>60174672203</v>
      </c>
      <c r="C62" s="20" t="s">
        <v>47</v>
      </c>
      <c r="D62" s="16">
        <v>335.4</v>
      </c>
      <c r="E62" s="10" t="s">
        <v>19</v>
      </c>
    </row>
    <row r="63" spans="1:5" ht="30" customHeight="1" x14ac:dyDescent="0.25">
      <c r="A63" s="61" t="s">
        <v>91</v>
      </c>
      <c r="B63" s="62"/>
      <c r="C63" s="63"/>
      <c r="D63" s="12">
        <f>J63+D61+D62</f>
        <v>478.4</v>
      </c>
      <c r="E63" s="13"/>
    </row>
    <row r="64" spans="1:5" ht="30" customHeight="1" x14ac:dyDescent="0.25">
      <c r="A64" s="8" t="s">
        <v>83</v>
      </c>
      <c r="B64" s="22">
        <v>60384488368</v>
      </c>
      <c r="C64" s="22" t="s">
        <v>84</v>
      </c>
      <c r="D64" s="43">
        <v>400</v>
      </c>
      <c r="E64" s="8" t="s">
        <v>66</v>
      </c>
    </row>
    <row r="65" spans="1:5" ht="30" customHeight="1" x14ac:dyDescent="0.25">
      <c r="A65" s="52" t="s">
        <v>29</v>
      </c>
      <c r="B65" s="52">
        <v>85821130368</v>
      </c>
      <c r="C65" s="53" t="s">
        <v>10</v>
      </c>
      <c r="D65" s="54">
        <v>129.4</v>
      </c>
      <c r="E65" s="52" t="s">
        <v>36</v>
      </c>
    </row>
    <row r="66" spans="1:5" ht="30" customHeight="1" x14ac:dyDescent="0.25">
      <c r="A66" s="52" t="s">
        <v>29</v>
      </c>
      <c r="B66" s="52">
        <v>85821130368</v>
      </c>
      <c r="C66" s="53" t="s">
        <v>10</v>
      </c>
      <c r="D66" s="54">
        <v>1.66</v>
      </c>
      <c r="E66" s="52" t="s">
        <v>18</v>
      </c>
    </row>
    <row r="67" spans="1:5" ht="30" customHeight="1" x14ac:dyDescent="0.25">
      <c r="A67" s="61" t="s">
        <v>92</v>
      </c>
      <c r="B67" s="62"/>
      <c r="C67" s="63"/>
      <c r="D67" s="12">
        <f>D65+D66</f>
        <v>131.06</v>
      </c>
      <c r="E67" s="13"/>
    </row>
    <row r="68" spans="1:5" ht="30" customHeight="1" x14ac:dyDescent="0.25">
      <c r="A68" s="10" t="s">
        <v>26</v>
      </c>
      <c r="B68" s="20">
        <v>83416546499</v>
      </c>
      <c r="C68" s="20" t="s">
        <v>10</v>
      </c>
      <c r="D68" s="16">
        <v>295.36</v>
      </c>
      <c r="E68" s="10" t="s">
        <v>37</v>
      </c>
    </row>
    <row r="69" spans="1:5" ht="30" customHeight="1" x14ac:dyDescent="0.25">
      <c r="A69" s="10" t="s">
        <v>26</v>
      </c>
      <c r="B69" s="20">
        <v>83416546499</v>
      </c>
      <c r="C69" s="20" t="s">
        <v>10</v>
      </c>
      <c r="D69" s="16">
        <v>74.989999999999995</v>
      </c>
      <c r="E69" s="10" t="s">
        <v>21</v>
      </c>
    </row>
    <row r="70" spans="1:5" ht="30" customHeight="1" x14ac:dyDescent="0.25">
      <c r="A70" s="10" t="s">
        <v>26</v>
      </c>
      <c r="B70" s="20">
        <v>83416546499</v>
      </c>
      <c r="C70" s="20" t="s">
        <v>10</v>
      </c>
      <c r="D70" s="16">
        <v>788.06</v>
      </c>
      <c r="E70" s="10" t="s">
        <v>21</v>
      </c>
    </row>
    <row r="71" spans="1:5" ht="30" customHeight="1" x14ac:dyDescent="0.25">
      <c r="A71" s="61" t="s">
        <v>27</v>
      </c>
      <c r="B71" s="62"/>
      <c r="C71" s="63"/>
      <c r="D71" s="12">
        <f>+D68+D69+D70</f>
        <v>1158.4099999999999</v>
      </c>
      <c r="E71" s="13"/>
    </row>
    <row r="72" spans="1:5" ht="30" customHeight="1" x14ac:dyDescent="0.25">
      <c r="A72" s="8" t="s">
        <v>28</v>
      </c>
      <c r="B72" s="22">
        <v>82031999604</v>
      </c>
      <c r="C72" s="22" t="s">
        <v>10</v>
      </c>
      <c r="D72" s="43">
        <v>76.98</v>
      </c>
      <c r="E72" s="8" t="s">
        <v>23</v>
      </c>
    </row>
    <row r="73" spans="1:5" ht="30" customHeight="1" x14ac:dyDescent="0.25">
      <c r="A73" s="8" t="s">
        <v>87</v>
      </c>
      <c r="B73" s="22">
        <v>27673661333</v>
      </c>
      <c r="C73" s="22" t="s">
        <v>35</v>
      </c>
      <c r="D73" s="51">
        <v>159.1</v>
      </c>
      <c r="E73" s="8" t="s">
        <v>36</v>
      </c>
    </row>
    <row r="74" spans="1:5" ht="30" customHeight="1" x14ac:dyDescent="0.25">
      <c r="A74" s="8" t="s">
        <v>104</v>
      </c>
      <c r="B74" s="22">
        <v>88069848349</v>
      </c>
      <c r="C74" s="22" t="s">
        <v>10</v>
      </c>
      <c r="D74" s="51">
        <v>110</v>
      </c>
      <c r="E74" s="36" t="s">
        <v>43</v>
      </c>
    </row>
    <row r="75" spans="1:5" ht="30" customHeight="1" x14ac:dyDescent="0.25">
      <c r="A75" s="36" t="s">
        <v>88</v>
      </c>
      <c r="B75" s="36">
        <v>20395989558</v>
      </c>
      <c r="C75" s="37" t="s">
        <v>89</v>
      </c>
      <c r="D75" s="56">
        <v>110.66</v>
      </c>
      <c r="E75" s="36" t="s">
        <v>19</v>
      </c>
    </row>
    <row r="76" spans="1:5" ht="30" customHeight="1" x14ac:dyDescent="0.25">
      <c r="A76" s="34" t="s">
        <v>90</v>
      </c>
      <c r="B76" s="35">
        <v>51473089399</v>
      </c>
      <c r="C76" s="35" t="s">
        <v>10</v>
      </c>
      <c r="D76" s="51">
        <v>138.19999999999999</v>
      </c>
      <c r="E76" s="9" t="s">
        <v>19</v>
      </c>
    </row>
    <row r="77" spans="1:5" ht="30" customHeight="1" x14ac:dyDescent="0.25">
      <c r="A77" s="8" t="s">
        <v>38</v>
      </c>
      <c r="B77" s="24"/>
      <c r="C77" s="22"/>
      <c r="D77" s="43">
        <v>84.44</v>
      </c>
      <c r="E77" s="8" t="s">
        <v>39</v>
      </c>
    </row>
    <row r="78" spans="1:5" ht="30" customHeight="1" x14ac:dyDescent="0.25">
      <c r="A78" s="8" t="s">
        <v>99</v>
      </c>
      <c r="B78" s="22">
        <v>38029090084</v>
      </c>
      <c r="C78" s="22" t="s">
        <v>10</v>
      </c>
      <c r="D78" s="23">
        <v>11.9</v>
      </c>
      <c r="E78" s="9" t="s">
        <v>33</v>
      </c>
    </row>
    <row r="79" spans="1:5" ht="30" customHeight="1" x14ac:dyDescent="0.25">
      <c r="A79" s="64"/>
      <c r="B79" s="65"/>
      <c r="C79" s="66"/>
      <c r="D79" s="32">
        <f>D7+D10+D11+D12+D15+D19+D20+D23+D24+D27+D30+D31+D32+D33+D34+D35+D36+D37+D38+D39+D44+D45+D46+D47+D48+D49+D50+D51+D5+D55+D56+D59+D60+D63+D64+D67+D71+D72+D73+D74+D75+D76+D77+D78</f>
        <v>26675.890000000003</v>
      </c>
      <c r="E79" s="33"/>
    </row>
    <row r="80" spans="1:5" ht="15" customHeight="1" x14ac:dyDescent="0.25"/>
    <row r="81" spans="1:5" ht="15" customHeight="1" x14ac:dyDescent="0.25">
      <c r="A81" t="s">
        <v>107</v>
      </c>
    </row>
    <row r="82" spans="1:5" ht="15" customHeight="1" x14ac:dyDescent="0.25"/>
    <row r="83" spans="1:5" ht="15" customHeight="1" x14ac:dyDescent="0.25"/>
    <row r="84" spans="1:5" ht="15" customHeight="1" x14ac:dyDescent="0.25"/>
    <row r="85" spans="1:5" ht="15" customHeight="1" x14ac:dyDescent="0.25"/>
    <row r="86" spans="1:5" ht="15" customHeight="1" x14ac:dyDescent="0.25"/>
    <row r="87" spans="1:5" ht="15" customHeight="1" x14ac:dyDescent="0.25">
      <c r="E87" s="30"/>
    </row>
    <row r="88" spans="1:5" ht="15" customHeight="1" x14ac:dyDescent="0.25"/>
    <row r="89" spans="1:5" ht="15" customHeight="1" x14ac:dyDescent="0.25"/>
    <row r="90" spans="1:5" ht="15" customHeight="1" x14ac:dyDescent="0.25"/>
    <row r="91" spans="1:5" ht="15" customHeight="1" x14ac:dyDescent="0.25"/>
    <row r="92" spans="1:5" ht="15" customHeight="1" x14ac:dyDescent="0.25"/>
    <row r="93" spans="1:5" ht="15" customHeight="1" x14ac:dyDescent="0.25"/>
    <row r="94" spans="1:5" ht="15" customHeight="1" x14ac:dyDescent="0.25"/>
    <row r="95" spans="1:5" ht="15" customHeight="1" x14ac:dyDescent="0.25"/>
    <row r="96" spans="1:5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</sheetData>
  <mergeCells count="16">
    <mergeCell ref="A79:C79"/>
    <mergeCell ref="A19:C19"/>
    <mergeCell ref="A15:C15"/>
    <mergeCell ref="A63:C63"/>
    <mergeCell ref="A67:C67"/>
    <mergeCell ref="A23:C23"/>
    <mergeCell ref="A27:C27"/>
    <mergeCell ref="A59:C59"/>
    <mergeCell ref="A30:C30"/>
    <mergeCell ref="A71:C71"/>
    <mergeCell ref="A54:C54"/>
    <mergeCell ref="A1:C1"/>
    <mergeCell ref="A2:C2"/>
    <mergeCell ref="A4:E4"/>
    <mergeCell ref="A10:C10"/>
    <mergeCell ref="A44:C4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E9" sqref="E9"/>
    </sheetView>
  </sheetViews>
  <sheetFormatPr defaultRowHeight="15" x14ac:dyDescent="0.25"/>
  <cols>
    <col min="1" max="1" width="18.5703125" customWidth="1"/>
    <col min="2" max="2" width="45.7109375" customWidth="1"/>
    <col min="3" max="3" width="17.5703125" customWidth="1"/>
    <col min="4" max="4" width="18.140625" customWidth="1"/>
    <col min="5" max="5" width="27.42578125" customWidth="1"/>
  </cols>
  <sheetData>
    <row r="1" spans="1:5" x14ac:dyDescent="0.25">
      <c r="A1" s="58" t="s">
        <v>0</v>
      </c>
      <c r="B1" s="58"/>
      <c r="C1" s="58"/>
    </row>
    <row r="2" spans="1:5" x14ac:dyDescent="0.25">
      <c r="A2" s="59" t="s">
        <v>1</v>
      </c>
      <c r="B2" s="59"/>
      <c r="C2" s="59"/>
    </row>
    <row r="4" spans="1:5" x14ac:dyDescent="0.25">
      <c r="A4" s="60" t="s">
        <v>49</v>
      </c>
      <c r="B4" s="60"/>
      <c r="C4" s="5"/>
      <c r="D4" s="5"/>
      <c r="E4" s="5"/>
    </row>
    <row r="5" spans="1:5" x14ac:dyDescent="0.25">
      <c r="B5" s="6" t="s">
        <v>8</v>
      </c>
    </row>
    <row r="6" spans="1:5" ht="30" x14ac:dyDescent="0.25">
      <c r="A6" s="11" t="s">
        <v>5</v>
      </c>
      <c r="B6" s="17" t="s">
        <v>6</v>
      </c>
      <c r="C6" s="3"/>
      <c r="D6" s="4"/>
      <c r="E6" s="3"/>
    </row>
    <row r="7" spans="1:5" ht="30" customHeight="1" x14ac:dyDescent="0.25">
      <c r="A7" s="7">
        <f>387.23+110981.57+97.67</f>
        <v>111466.47</v>
      </c>
      <c r="B7" s="1" t="s">
        <v>9</v>
      </c>
      <c r="C7" s="3"/>
      <c r="D7" s="3"/>
      <c r="E7" s="3"/>
    </row>
    <row r="8" spans="1:5" ht="30" customHeight="1" x14ac:dyDescent="0.25">
      <c r="A8" s="7">
        <f>63.9+17166.91+16.12</f>
        <v>17246.93</v>
      </c>
      <c r="B8" s="1" t="s">
        <v>24</v>
      </c>
      <c r="C8" s="3"/>
      <c r="D8" s="3"/>
      <c r="E8" s="3"/>
    </row>
    <row r="9" spans="1:5" ht="30" customHeight="1" x14ac:dyDescent="0.25">
      <c r="A9" s="7">
        <v>0</v>
      </c>
      <c r="B9" s="2" t="s">
        <v>40</v>
      </c>
      <c r="C9" s="3"/>
      <c r="D9" s="3"/>
      <c r="E9" s="3"/>
    </row>
    <row r="10" spans="1:5" ht="30" customHeight="1" x14ac:dyDescent="0.25">
      <c r="A10" s="7">
        <v>0</v>
      </c>
      <c r="B10" s="1" t="s">
        <v>25</v>
      </c>
      <c r="C10" s="3"/>
      <c r="D10" s="3"/>
      <c r="E10" s="3"/>
    </row>
    <row r="11" spans="1:5" ht="30" customHeight="1" x14ac:dyDescent="0.25">
      <c r="A11" s="23">
        <f>168.96+70.78+120+60+20+60+20</f>
        <v>519.74</v>
      </c>
      <c r="B11" s="1" t="s">
        <v>19</v>
      </c>
      <c r="C11" s="3"/>
      <c r="D11" s="3"/>
      <c r="E11" s="3"/>
    </row>
    <row r="12" spans="1:5" ht="30" customHeight="1" x14ac:dyDescent="0.25">
      <c r="A12" s="23">
        <v>0</v>
      </c>
      <c r="B12" s="1" t="s">
        <v>31</v>
      </c>
      <c r="C12" s="3"/>
      <c r="D12" s="3"/>
      <c r="E12" s="3"/>
    </row>
    <row r="13" spans="1:5" ht="30" customHeight="1" x14ac:dyDescent="0.25">
      <c r="A13" s="23">
        <v>2283.25</v>
      </c>
      <c r="B13" s="8" t="s">
        <v>23</v>
      </c>
      <c r="C13" s="3"/>
      <c r="D13" s="3"/>
      <c r="E13" s="3"/>
    </row>
    <row r="14" spans="1:5" ht="30" customHeight="1" x14ac:dyDescent="0.25">
      <c r="A14" s="23">
        <v>566.02</v>
      </c>
      <c r="B14" s="2" t="s">
        <v>30</v>
      </c>
      <c r="C14" s="25"/>
      <c r="D14" s="3"/>
      <c r="E14" s="3"/>
    </row>
    <row r="15" spans="1:5" ht="30" customHeight="1" x14ac:dyDescent="0.25">
      <c r="A15" s="23">
        <v>0.62</v>
      </c>
      <c r="B15" s="2" t="s">
        <v>41</v>
      </c>
      <c r="C15" s="25"/>
      <c r="D15" s="3"/>
      <c r="E15" s="3"/>
    </row>
    <row r="16" spans="1:5" ht="30" customHeight="1" x14ac:dyDescent="0.25">
      <c r="A16" s="19">
        <f>SUM(A7:A15)</f>
        <v>132083.03</v>
      </c>
      <c r="B16" s="18" t="s">
        <v>17</v>
      </c>
      <c r="C16" s="3"/>
      <c r="D16" s="3"/>
      <c r="E16" s="3"/>
    </row>
    <row r="17" spans="1:5" ht="15" customHeight="1" x14ac:dyDescent="0.25">
      <c r="A17" s="21"/>
      <c r="B17" s="3"/>
      <c r="C17" s="3"/>
      <c r="D17" s="3"/>
      <c r="E17" s="3"/>
    </row>
    <row r="18" spans="1:5" ht="15" customHeight="1" x14ac:dyDescent="0.25">
      <c r="A18" s="21" t="s">
        <v>108</v>
      </c>
      <c r="B18" s="3"/>
      <c r="C18" s="3"/>
      <c r="D18" s="3"/>
      <c r="E18" s="3"/>
    </row>
    <row r="19" spans="1:5" ht="15" customHeight="1" x14ac:dyDescent="0.25">
      <c r="A19" s="21"/>
      <c r="B19" s="3"/>
      <c r="C19" s="3"/>
      <c r="D19" s="3"/>
      <c r="E19" s="3"/>
    </row>
    <row r="20" spans="1:5" ht="15" customHeight="1" x14ac:dyDescent="0.25">
      <c r="A20" s="21"/>
      <c r="B20" s="3"/>
      <c r="C20" s="3"/>
      <c r="D20" s="3"/>
      <c r="E20" s="3"/>
    </row>
    <row r="21" spans="1:5" ht="15" customHeight="1" x14ac:dyDescent="0.25">
      <c r="A21" s="21"/>
      <c r="B21" s="3"/>
      <c r="C21" s="3"/>
      <c r="D21" s="3"/>
      <c r="E21" s="3"/>
    </row>
    <row r="22" spans="1:5" ht="15" customHeight="1" x14ac:dyDescent="0.25">
      <c r="A22" s="21"/>
      <c r="B22" s="3"/>
      <c r="C22" s="3"/>
      <c r="D22" s="3"/>
      <c r="E22" s="3"/>
    </row>
    <row r="23" spans="1:5" ht="15" customHeight="1" x14ac:dyDescent="0.25">
      <c r="A23" s="21"/>
      <c r="B23" s="3"/>
      <c r="C23" s="3"/>
      <c r="D23" s="3"/>
      <c r="E23" s="3"/>
    </row>
    <row r="24" spans="1:5" ht="15" customHeight="1" x14ac:dyDescent="0.25">
      <c r="A24" s="21"/>
      <c r="B24" s="3"/>
      <c r="C24" s="3"/>
      <c r="D24" s="3"/>
      <c r="E24" s="3"/>
    </row>
    <row r="25" spans="1:5" ht="15" customHeight="1" x14ac:dyDescent="0.25">
      <c r="A25" s="21"/>
      <c r="B25" s="3"/>
      <c r="C25" s="3"/>
      <c r="D25" s="3"/>
      <c r="E25" s="3"/>
    </row>
    <row r="26" spans="1:5" ht="15" customHeight="1" x14ac:dyDescent="0.25">
      <c r="A26" s="21"/>
      <c r="B26" s="3"/>
      <c r="C26" s="3"/>
      <c r="D26" s="3"/>
      <c r="E26" s="3"/>
    </row>
    <row r="27" spans="1:5" ht="15" customHeight="1" x14ac:dyDescent="0.25">
      <c r="A27" s="21"/>
      <c r="B27" s="3"/>
      <c r="C27" s="3"/>
      <c r="D27" s="3"/>
      <c r="E27" s="3"/>
    </row>
    <row r="28" spans="1:5" ht="15" customHeight="1" x14ac:dyDescent="0.25">
      <c r="A28" s="21"/>
      <c r="B28" s="3"/>
      <c r="C28" s="3"/>
      <c r="D28" s="3"/>
      <c r="E28" s="3"/>
    </row>
    <row r="29" spans="1:5" ht="15" customHeight="1" x14ac:dyDescent="0.25">
      <c r="A29" s="21"/>
      <c r="B29" s="3"/>
      <c r="C29" s="3"/>
      <c r="D29" s="3"/>
      <c r="E29" s="3"/>
    </row>
    <row r="30" spans="1:5" ht="15" customHeight="1" x14ac:dyDescent="0.25">
      <c r="A30" s="21"/>
      <c r="B30" s="3"/>
      <c r="C30" s="3"/>
      <c r="D30" s="3"/>
      <c r="E30" s="3"/>
    </row>
    <row r="31" spans="1:5" ht="15" customHeight="1" x14ac:dyDescent="0.25">
      <c r="A31" s="21"/>
      <c r="B31" s="3"/>
      <c r="C31" s="3"/>
      <c r="D31" s="3"/>
      <c r="E31" s="3"/>
    </row>
    <row r="32" spans="1:5" ht="15" customHeight="1" x14ac:dyDescent="0.25">
      <c r="A32" s="21"/>
      <c r="B32" s="3"/>
      <c r="C32" s="3"/>
      <c r="D32" s="3"/>
      <c r="E32" s="3"/>
    </row>
  </sheetData>
  <mergeCells count="3">
    <mergeCell ref="A1:C1"/>
    <mergeCell ref="A2:C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02-2025, Kategorija 1 </vt:lpstr>
      <vt:lpstr>02-2025, Kategorija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2024-02-16T14:42:39Z</dcterms:created>
  <dcterms:modified xsi:type="dcterms:W3CDTF">2025-03-18T19:21:27Z</dcterms:modified>
</cp:coreProperties>
</file>