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 O TROŠENJU SREDSTAVA\"/>
    </mc:Choice>
  </mc:AlternateContent>
  <bookViews>
    <workbookView xWindow="0" yWindow="0" windowWidth="15360" windowHeight="7350"/>
  </bookViews>
  <sheets>
    <sheet name="12-2024, Kategorija 1" sheetId="1" r:id="rId1"/>
    <sheet name="12-2024, Kategorija 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" l="1"/>
  <c r="D48" i="1"/>
  <c r="D91" i="1" l="1"/>
  <c r="A11" i="3"/>
  <c r="D19" i="1" l="1"/>
  <c r="D36" i="1"/>
  <c r="D32" i="1"/>
  <c r="D83" i="1"/>
  <c r="D28" i="1"/>
  <c r="D77" i="1"/>
  <c r="D12" i="1"/>
  <c r="D60" i="1"/>
  <c r="A8" i="3"/>
  <c r="D25" i="1"/>
  <c r="A7" i="3"/>
  <c r="A10" i="3"/>
  <c r="D43" i="1" l="1"/>
  <c r="D70" i="1" l="1"/>
  <c r="A16" i="3" l="1"/>
</calcChain>
</file>

<file path=xl/sharedStrings.xml><?xml version="1.0" encoding="utf-8"?>
<sst xmlns="http://schemas.openxmlformats.org/spreadsheetml/2006/main" count="290" uniqueCount="132">
  <si>
    <t>GIMNAZIJA SESVETE</t>
  </si>
  <si>
    <t>BISTRIČKA 7, SESVETE</t>
  </si>
  <si>
    <t>Naziv primatelja</t>
  </si>
  <si>
    <t>OIB primatelja</t>
  </si>
  <si>
    <t>Sjedište primatelja</t>
  </si>
  <si>
    <t>Način objave isplaćenog iznosa</t>
  </si>
  <si>
    <t>Vrsta rashoda i izdataka</t>
  </si>
  <si>
    <t>kategorija 1</t>
  </si>
  <si>
    <t>kategorija 2</t>
  </si>
  <si>
    <t>3111 Plaće (bruto) za redovan rad</t>
  </si>
  <si>
    <t>ZAGREB</t>
  </si>
  <si>
    <t>HRVATSKA POŠTANSKA BANKA D.D.</t>
  </si>
  <si>
    <t>Hrvatski telekom d.d.</t>
  </si>
  <si>
    <t>VORTEX TECH, obrt za usluge</t>
  </si>
  <si>
    <t>Ukupno Hrvatski telekom d.d.</t>
  </si>
  <si>
    <t>Telemach Hrvatska d.o.o.</t>
  </si>
  <si>
    <t>GRAD ZAGREB - PROLAZNI RAČUN PRIHODA SUDIONIKA</t>
  </si>
  <si>
    <t>Sveukupno</t>
  </si>
  <si>
    <t>3238 - Računalne usluge</t>
  </si>
  <si>
    <t>3211 - Službena putovanja</t>
  </si>
  <si>
    <t>3431 - Bankarske uslug i usluge platnog prometa</t>
  </si>
  <si>
    <t>3234 - Komunalne usluge</t>
  </si>
  <si>
    <t>3231 - Usluge telefona, pošte i prijevoza</t>
  </si>
  <si>
    <t>3212 - Naknada za prijevoz</t>
  </si>
  <si>
    <t>3132 - Doprinosi za obvezno zdravstveno osiguranje</t>
  </si>
  <si>
    <t>3121 - Ostali rashodi za zaposlene</t>
  </si>
  <si>
    <t>VODOOPSKRBA I ODVODNJA d.o.o.</t>
  </si>
  <si>
    <t>TK ELEVATOR EASTERN EUROPE GMBH</t>
  </si>
  <si>
    <t>R-GLOBAL d.o.o.</t>
  </si>
  <si>
    <t>Ukupno VODOOPSKRBA I ODVODNJA d.o.o.</t>
  </si>
  <si>
    <t>ZAGREBAČKI ELEKTRIČNI TRAMVAJ d.o.o.</t>
  </si>
  <si>
    <t>FINA</t>
  </si>
  <si>
    <t>3232 - Usluge tekućeg i investicijskog održavanja</t>
  </si>
  <si>
    <t>3239 - Ostale usluge</t>
  </si>
  <si>
    <t>3291 - Naknade za rad predstavničkih i izvršnih tijela, povjerenstva i sl.</t>
  </si>
  <si>
    <t>3214 - Ostale naknade troškova zaposlenima</t>
  </si>
  <si>
    <t>HEP-OPSKRBA d.o.o.</t>
  </si>
  <si>
    <t>3223 - Energija</t>
  </si>
  <si>
    <t>OPTI PRINT ADRIA d.o.o.</t>
  </si>
  <si>
    <t>OPTIMUS LAB d.o.o.</t>
  </si>
  <si>
    <t>ČAKOVEC</t>
  </si>
  <si>
    <t>ZAGREBAČKI HOLDIN PODRUŽNICA ČISTOĆA d.o.o.</t>
  </si>
  <si>
    <t>EPP d.o.o.</t>
  </si>
  <si>
    <t>3221 - Uredski materijal i ostali materijalni rashodi</t>
  </si>
  <si>
    <t>GRADSKA PLINARA ZAGREB-OPSKRBA  d.o.o.</t>
  </si>
  <si>
    <t>SESVETE</t>
  </si>
  <si>
    <t>3213 - Stručno usavršavanje zapolenika</t>
  </si>
  <si>
    <t>IBS TECH d.o.o.</t>
  </si>
  <si>
    <t>3299 - Ostali nespomenuti rashodi poslovanja</t>
  </si>
  <si>
    <t>3224 - Materijal i dijelovi za tekuće i investicijsko održavanje</t>
  </si>
  <si>
    <t>4241 - Knjige</t>
  </si>
  <si>
    <t>HP-HRVATSKA POŠTA d.d.</t>
  </si>
  <si>
    <t>3433 - Zatezne kamate</t>
  </si>
  <si>
    <t>ZVIBOR d.o.o.</t>
  </si>
  <si>
    <t>Ukupno ZVIBOR d.o.o.</t>
  </si>
  <si>
    <r>
      <t>.</t>
    </r>
    <r>
      <rPr>
        <sz val="11"/>
        <color theme="1"/>
        <rFont val="Calibri"/>
        <family val="2"/>
        <charset val="238"/>
        <scheme val="minor"/>
      </rPr>
      <t>03454358063</t>
    </r>
  </si>
  <si>
    <t>METEOR GRUPA - LABUD d.o.o.</t>
  </si>
  <si>
    <t>LUCIJA TUSTANIĆ</t>
  </si>
  <si>
    <t>3237 - Ugovori o djelu</t>
  </si>
  <si>
    <t>DUGO SELO</t>
  </si>
  <si>
    <t>AKD-ZAŠTITA d.o.o.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</si>
  <si>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>9253797076</t>
    </r>
  </si>
  <si>
    <t>Ukupno AKD-ZAŠTITA d.o.o.</t>
  </si>
  <si>
    <t>3133 - Doprinos za obvezno osiguranje u slučaju nezaposlenosti</t>
  </si>
  <si>
    <t xml:space="preserve">3433 - Zatezne kamate </t>
  </si>
  <si>
    <t>INFORMACIJA O TROŠENJU SREDSTAVA ZA prosinac 2024.g</t>
  </si>
  <si>
    <t>INFORMACIJA O TROŠENJU SREDSTAVA ZA prosinac 2024.g.</t>
  </si>
  <si>
    <t>Sesvete, 15.01.2025.</t>
  </si>
  <si>
    <t>15.01.2025.</t>
  </si>
  <si>
    <t>PROFIL KNJIGA d.o.o.</t>
  </si>
  <si>
    <t>ART ZUMBUR d.o.o.</t>
  </si>
  <si>
    <t>HARFA d.o.o.</t>
  </si>
  <si>
    <t>SPLIT</t>
  </si>
  <si>
    <t>ALFA d.d.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</si>
  <si>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07189160632</t>
    </r>
  </si>
  <si>
    <t>VELIKA GORICA</t>
  </si>
  <si>
    <t>HENA COM d.o.o.</t>
  </si>
  <si>
    <t>PINO KONZALTING d.o.o.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</si>
  <si>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>2156897147</t>
    </r>
  </si>
  <si>
    <t>3213 - Stručno usavršavanje zaposlenika</t>
  </si>
  <si>
    <t>Ukupno HP-HRVATSKA POŠTA d.d.</t>
  </si>
  <si>
    <t>UČILIŠTE EDUKA SAVJET</t>
  </si>
  <si>
    <t>IMP-ELAS d.o.o.</t>
  </si>
  <si>
    <t>Ukupno IMP-ELAS d.o.o.</t>
  </si>
  <si>
    <t>MIBOR d.o.o.</t>
  </si>
  <si>
    <t>INVENTIVNA RJEŠENJA d.o.o.</t>
  </si>
  <si>
    <t>3222 - Materijal i sirovine</t>
  </si>
  <si>
    <t>LEKTIRA d.o.o.</t>
  </si>
  <si>
    <t>KOSTRENA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</si>
  <si>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>5611146154</t>
    </r>
  </si>
  <si>
    <t>ŠKOLSKA KNJIGA d.d.</t>
  </si>
  <si>
    <t>DOMINOVIĆ d.o.o.</t>
  </si>
  <si>
    <t>ZNANJE d.o.o.</t>
  </si>
  <si>
    <t>NAKLADA LJEVAK</t>
  </si>
  <si>
    <t>PETRA SOMEK MERIDIJANI OBRTG</t>
  </si>
  <si>
    <t>ELEMENT d.o.o.</t>
  </si>
  <si>
    <t>MOZAIK KNJIGA d.o.o.</t>
  </si>
  <si>
    <t>SAMOBOR</t>
  </si>
  <si>
    <t> 71412305441</t>
  </si>
  <si>
    <t>KATARINA ZRINSKI d.o.o.</t>
  </si>
  <si>
    <t>VARAŽDIN</t>
  </si>
  <si>
    <t>Ukupno METEOR GRUPA - LABUD d.o.o.</t>
  </si>
  <si>
    <t>UDRUGA KALEIDO</t>
  </si>
  <si>
    <t>BUZET</t>
  </si>
  <si>
    <t>FUNDELIĆ d.o.o.</t>
  </si>
  <si>
    <t>Ukupno ALFA d.d.</t>
  </si>
  <si>
    <t>HRVATSKO GEOGRAFSKO DRUŠTVO</t>
  </si>
  <si>
    <t>DMD INSTALACIJE j.d.o.o.</t>
  </si>
  <si>
    <t>Ukupno DMD INSTALACIJE j.d.o.o.</t>
  </si>
  <si>
    <t>Ukupno EPP d.o.o.</t>
  </si>
  <si>
    <t>EKO PLAMEN ŠTIMAC d.o.o.</t>
  </si>
  <si>
    <t>NET MAG d.o.o.</t>
  </si>
  <si>
    <t>4221 - Uredska oprema i namještaj</t>
  </si>
  <si>
    <t>O.M. SUPPORT d.o.o.</t>
  </si>
  <si>
    <t>Ukupno HEP-OPSKRBA d.o.o.</t>
  </si>
  <si>
    <t>ENTRIO TEHNOLOGIJE d.o.o.</t>
  </si>
  <si>
    <t>LJEKARNE PRIMA PHARME</t>
  </si>
  <si>
    <t>MULLER d.o.o.</t>
  </si>
  <si>
    <t>KAUFLAND HRVATSKA k.d.</t>
  </si>
  <si>
    <t>Ukupno KAUFLAND HRVATSKA k.d.</t>
  </si>
  <si>
    <t>PEVEX d.d.</t>
  </si>
  <si>
    <t>PAPIRNICA MAKSIMIR BIROMA d.o.o.</t>
  </si>
  <si>
    <t>VATRENI PROMET d.o.o.</t>
  </si>
  <si>
    <t>DRNIŠ</t>
  </si>
  <si>
    <t>POSLOVNI POPIS d.o.o.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</si>
  <si>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02474679617</t>
    </r>
  </si>
  <si>
    <t>Ukupno ŠKOLSKA KNJIGA d.d.</t>
  </si>
  <si>
    <t>HOĆU KNJIGU d.o.o.</t>
  </si>
  <si>
    <t>KONZUM PLUS d.o.o.</t>
  </si>
  <si>
    <t>XPRESS PRIJEVOZ j.d.o.o.</t>
  </si>
  <si>
    <t>POINT A to POINT B j.d.o.o.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</si>
  <si>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06155534666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</si>
</sst>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474747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164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 applyAlignment="1">
      <alignment wrapText="1"/>
    </xf>
    <xf numFmtId="164" fontId="0" fillId="4" borderId="2" xfId="0" applyNumberFormat="1" applyFill="1" applyBorder="1" applyAlignment="1"/>
    <xf numFmtId="164" fontId="0" fillId="4" borderId="4" xfId="0" applyNumberFormat="1" applyFill="1" applyBorder="1" applyAlignment="1"/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164" fontId="0" fillId="3" borderId="1" xfId="0" applyNumberFormat="1" applyFill="1" applyBorder="1"/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right"/>
    </xf>
    <xf numFmtId="164" fontId="0" fillId="0" borderId="0" xfId="0" applyNumberFormat="1" applyBorder="1"/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/>
    <xf numFmtId="49" fontId="0" fillId="2" borderId="1" xfId="0" applyNumberFormat="1" applyFill="1" applyBorder="1" applyAlignment="1">
      <alignment horizontal="right"/>
    </xf>
    <xf numFmtId="0" fontId="0" fillId="0" borderId="0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/>
    <xf numFmtId="0" fontId="0" fillId="0" borderId="5" xfId="0" applyBorder="1" applyAlignment="1"/>
    <xf numFmtId="0" fontId="0" fillId="3" borderId="1" xfId="0" applyFill="1" applyBorder="1" applyAlignment="1">
      <alignment wrapText="1"/>
    </xf>
    <xf numFmtId="0" fontId="0" fillId="2" borderId="0" xfId="0" applyFill="1"/>
    <xf numFmtId="4" fontId="0" fillId="5" borderId="1" xfId="0" applyNumberFormat="1" applyFill="1" applyBorder="1" applyAlignment="1">
      <alignment vertical="center"/>
    </xf>
    <xf numFmtId="0" fontId="0" fillId="5" borderId="1" xfId="0" applyFill="1" applyBorder="1"/>
    <xf numFmtId="0" fontId="0" fillId="0" borderId="1" xfId="0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0" fillId="2" borderId="10" xfId="0" applyFill="1" applyBorder="1"/>
    <xf numFmtId="0" fontId="0" fillId="2" borderId="10" xfId="0" applyFill="1" applyBorder="1" applyAlignment="1">
      <alignment horizontal="right"/>
    </xf>
    <xf numFmtId="164" fontId="0" fillId="2" borderId="10" xfId="0" applyNumberFormat="1" applyFill="1" applyBorder="1"/>
    <xf numFmtId="0" fontId="0" fillId="2" borderId="10" xfId="0" applyFill="1" applyBorder="1" applyAlignment="1">
      <alignment wrapText="1"/>
    </xf>
    <xf numFmtId="0" fontId="0" fillId="0" borderId="11" xfId="0" applyBorder="1"/>
    <xf numFmtId="0" fontId="4" fillId="2" borderId="11" xfId="0" applyFont="1" applyFill="1" applyBorder="1"/>
    <xf numFmtId="0" fontId="4" fillId="2" borderId="6" xfId="0" applyFont="1" applyFill="1" applyBorder="1"/>
    <xf numFmtId="0" fontId="0" fillId="0" borderId="6" xfId="0" applyBorder="1"/>
    <xf numFmtId="0" fontId="4" fillId="2" borderId="12" xfId="0" applyFont="1" applyFill="1" applyBorder="1"/>
    <xf numFmtId="0" fontId="4" fillId="2" borderId="12" xfId="0" applyFont="1" applyFill="1" applyBorder="1" applyAlignment="1">
      <alignment horizontal="right"/>
    </xf>
    <xf numFmtId="164" fontId="4" fillId="2" borderId="12" xfId="0" applyNumberFormat="1" applyFont="1" applyFill="1" applyBorder="1"/>
    <xf numFmtId="0" fontId="0" fillId="2" borderId="13" xfId="0" applyFill="1" applyBorder="1"/>
    <xf numFmtId="0" fontId="0" fillId="2" borderId="13" xfId="0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164" fontId="4" fillId="2" borderId="1" xfId="0" applyNumberFormat="1" applyFont="1" applyFill="1" applyBorder="1"/>
    <xf numFmtId="164" fontId="0" fillId="0" borderId="1" xfId="0" applyNumberFormat="1" applyFill="1" applyBorder="1"/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/>
    <xf numFmtId="0" fontId="0" fillId="2" borderId="1" xfId="0" applyFill="1" applyBorder="1" applyAlignment="1">
      <alignment horizontal="left"/>
    </xf>
    <xf numFmtId="0" fontId="0" fillId="3" borderId="10" xfId="0" applyFill="1" applyBorder="1"/>
    <xf numFmtId="0" fontId="0" fillId="3" borderId="10" xfId="0" applyFill="1" applyBorder="1" applyAlignment="1">
      <alignment horizontal="right"/>
    </xf>
    <xf numFmtId="164" fontId="0" fillId="3" borderId="10" xfId="0" applyNumberFormat="1" applyFill="1" applyBorder="1"/>
    <xf numFmtId="0" fontId="5" fillId="0" borderId="0" xfId="0" applyFont="1" applyAlignment="1">
      <alignment horizontal="right"/>
    </xf>
    <xf numFmtId="0" fontId="0" fillId="2" borderId="10" xfId="0" applyFill="1" applyBorder="1" applyAlignment="1">
      <alignment horizontal="right" wrapText="1"/>
    </xf>
    <xf numFmtId="0" fontId="0" fillId="2" borderId="17" xfId="0" applyFill="1" applyBorder="1" applyAlignment="1">
      <alignment wrapText="1"/>
    </xf>
    <xf numFmtId="0" fontId="4" fillId="3" borderId="10" xfId="0" applyFont="1" applyFill="1" applyBorder="1"/>
    <xf numFmtId="0" fontId="0" fillId="3" borderId="18" xfId="0" applyFill="1" applyBorder="1"/>
    <xf numFmtId="0" fontId="0" fillId="3" borderId="18" xfId="0" applyFill="1" applyBorder="1" applyAlignment="1">
      <alignment horizontal="right"/>
    </xf>
    <xf numFmtId="164" fontId="0" fillId="3" borderId="18" xfId="0" applyNumberFormat="1" applyFill="1" applyBorder="1"/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164" fontId="0" fillId="2" borderId="19" xfId="0" applyNumberFormat="1" applyFill="1" applyBorder="1"/>
    <xf numFmtId="0" fontId="4" fillId="3" borderId="12" xfId="0" applyFont="1" applyFill="1" applyBorder="1"/>
    <xf numFmtId="0" fontId="4" fillId="3" borderId="12" xfId="0" applyFont="1" applyFill="1" applyBorder="1" applyAlignment="1">
      <alignment horizontal="right"/>
    </xf>
    <xf numFmtId="164" fontId="4" fillId="3" borderId="12" xfId="0" applyNumberFormat="1" applyFont="1" applyFill="1" applyBorder="1"/>
    <xf numFmtId="164" fontId="4" fillId="2" borderId="1" xfId="0" applyNumberFormat="1" applyFont="1" applyFill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0"/>
  <sheetViews>
    <sheetView tabSelected="1" topLeftCell="A58" workbookViewId="0">
      <selection activeCell="D100" sqref="D100"/>
    </sheetView>
  </sheetViews>
  <sheetFormatPr defaultRowHeight="15" x14ac:dyDescent="0.25"/>
  <cols>
    <col min="1" max="1" width="49.85546875" customWidth="1"/>
    <col min="2" max="2" width="14.140625" customWidth="1"/>
    <col min="3" max="3" width="15.7109375" customWidth="1"/>
    <col min="4" max="4" width="17" customWidth="1"/>
    <col min="5" max="5" width="43.85546875" customWidth="1"/>
  </cols>
  <sheetData>
    <row r="1" spans="1:5" x14ac:dyDescent="0.25">
      <c r="A1" s="75" t="s">
        <v>0</v>
      </c>
      <c r="B1" s="75"/>
      <c r="C1" s="75"/>
    </row>
    <row r="2" spans="1:5" x14ac:dyDescent="0.25">
      <c r="A2" s="76" t="s">
        <v>1</v>
      </c>
      <c r="B2" s="76"/>
      <c r="C2" s="76"/>
    </row>
    <row r="4" spans="1:5" x14ac:dyDescent="0.25">
      <c r="A4" s="77" t="s">
        <v>65</v>
      </c>
      <c r="B4" s="77"/>
      <c r="C4" s="77"/>
      <c r="D4" s="77"/>
      <c r="E4" s="77"/>
    </row>
    <row r="5" spans="1:5" x14ac:dyDescent="0.25">
      <c r="E5" t="s">
        <v>7</v>
      </c>
    </row>
    <row r="6" spans="1:5" ht="30" x14ac:dyDescent="0.25">
      <c r="A6" s="14" t="s">
        <v>2</v>
      </c>
      <c r="B6" s="14" t="s">
        <v>3</v>
      </c>
      <c r="C6" s="15" t="s">
        <v>4</v>
      </c>
      <c r="D6" s="15" t="s">
        <v>5</v>
      </c>
      <c r="E6" s="14" t="s">
        <v>6</v>
      </c>
    </row>
    <row r="7" spans="1:5" ht="30" customHeight="1" x14ac:dyDescent="0.25">
      <c r="A7" s="38" t="s">
        <v>69</v>
      </c>
      <c r="B7" s="39">
        <v>43192548848</v>
      </c>
      <c r="C7" s="39" t="s">
        <v>10</v>
      </c>
      <c r="D7" s="40">
        <v>50</v>
      </c>
      <c r="E7" s="8" t="s">
        <v>50</v>
      </c>
    </row>
    <row r="8" spans="1:5" ht="30" customHeight="1" x14ac:dyDescent="0.25">
      <c r="A8" s="8" t="s">
        <v>70</v>
      </c>
      <c r="B8" s="22">
        <v>13197076174</v>
      </c>
      <c r="C8" s="22" t="s">
        <v>10</v>
      </c>
      <c r="D8" s="23">
        <v>42.75</v>
      </c>
      <c r="E8" s="8" t="s">
        <v>48</v>
      </c>
    </row>
    <row r="9" spans="1:5" ht="30" customHeight="1" x14ac:dyDescent="0.25">
      <c r="A9" s="8" t="s">
        <v>71</v>
      </c>
      <c r="B9" s="22">
        <v>51223715781</v>
      </c>
      <c r="C9" s="22" t="s">
        <v>72</v>
      </c>
      <c r="D9" s="23">
        <v>60.01</v>
      </c>
      <c r="E9" s="8" t="s">
        <v>50</v>
      </c>
    </row>
    <row r="10" spans="1:5" ht="30" customHeight="1" x14ac:dyDescent="0.25">
      <c r="A10" s="10" t="s">
        <v>73</v>
      </c>
      <c r="B10" s="20" t="s">
        <v>74</v>
      </c>
      <c r="C10" s="20" t="s">
        <v>10</v>
      </c>
      <c r="D10" s="16">
        <v>88.3</v>
      </c>
      <c r="E10" s="10" t="s">
        <v>50</v>
      </c>
    </row>
    <row r="11" spans="1:5" ht="30" customHeight="1" x14ac:dyDescent="0.25">
      <c r="A11" s="10" t="s">
        <v>73</v>
      </c>
      <c r="B11" s="20" t="s">
        <v>74</v>
      </c>
      <c r="C11" s="20" t="s">
        <v>10</v>
      </c>
      <c r="D11" s="61">
        <v>45</v>
      </c>
      <c r="E11" s="10" t="s">
        <v>50</v>
      </c>
    </row>
    <row r="12" spans="1:5" ht="30" customHeight="1" x14ac:dyDescent="0.25">
      <c r="A12" s="72" t="s">
        <v>105</v>
      </c>
      <c r="B12" s="73"/>
      <c r="C12" s="74"/>
      <c r="D12" s="12">
        <f>D10+D11</f>
        <v>133.30000000000001</v>
      </c>
      <c r="E12" s="13"/>
    </row>
    <row r="13" spans="1:5" ht="30" customHeight="1" x14ac:dyDescent="0.25">
      <c r="A13" s="65" t="s">
        <v>51</v>
      </c>
      <c r="B13" s="60">
        <v>87311810356</v>
      </c>
      <c r="C13" s="60" t="s">
        <v>75</v>
      </c>
      <c r="D13" s="61">
        <v>16.61</v>
      </c>
      <c r="E13" s="10" t="s">
        <v>22</v>
      </c>
    </row>
    <row r="14" spans="1:5" ht="30" customHeight="1" x14ac:dyDescent="0.25">
      <c r="A14" s="65" t="s">
        <v>51</v>
      </c>
      <c r="B14" s="60">
        <v>87311810356</v>
      </c>
      <c r="C14" s="60" t="s">
        <v>75</v>
      </c>
      <c r="D14" s="61">
        <v>61.99</v>
      </c>
      <c r="E14" s="10" t="s">
        <v>22</v>
      </c>
    </row>
    <row r="15" spans="1:5" ht="30" customHeight="1" x14ac:dyDescent="0.25">
      <c r="A15" s="65" t="s">
        <v>51</v>
      </c>
      <c r="B15" s="60">
        <v>87311810356</v>
      </c>
      <c r="C15" s="60" t="s">
        <v>75</v>
      </c>
      <c r="D15" s="61">
        <v>0.53</v>
      </c>
      <c r="E15" s="10" t="s">
        <v>22</v>
      </c>
    </row>
    <row r="16" spans="1:5" ht="30" customHeight="1" x14ac:dyDescent="0.25">
      <c r="A16" s="65" t="s">
        <v>51</v>
      </c>
      <c r="B16" s="60">
        <v>87311810356</v>
      </c>
      <c r="C16" s="60" t="s">
        <v>75</v>
      </c>
      <c r="D16" s="61">
        <v>0.8</v>
      </c>
      <c r="E16" s="10" t="s">
        <v>22</v>
      </c>
    </row>
    <row r="17" spans="1:6" ht="30" customHeight="1" x14ac:dyDescent="0.25">
      <c r="A17" s="65" t="s">
        <v>51</v>
      </c>
      <c r="B17" s="60">
        <v>87311810356</v>
      </c>
      <c r="C17" s="60" t="s">
        <v>75</v>
      </c>
      <c r="D17" s="61">
        <v>2.9</v>
      </c>
      <c r="E17" s="32" t="s">
        <v>43</v>
      </c>
    </row>
    <row r="18" spans="1:6" ht="30" customHeight="1" x14ac:dyDescent="0.25">
      <c r="A18" s="65" t="s">
        <v>51</v>
      </c>
      <c r="B18" s="60">
        <v>87311810356</v>
      </c>
      <c r="C18" s="60" t="s">
        <v>75</v>
      </c>
      <c r="D18" s="61">
        <v>24.32</v>
      </c>
      <c r="E18" s="10" t="s">
        <v>22</v>
      </c>
    </row>
    <row r="19" spans="1:6" ht="30" customHeight="1" x14ac:dyDescent="0.25">
      <c r="A19" s="72" t="s">
        <v>80</v>
      </c>
      <c r="B19" s="73"/>
      <c r="C19" s="74"/>
      <c r="D19" s="12">
        <f>D13+D14+D15+D16+D17+D18</f>
        <v>107.15</v>
      </c>
      <c r="E19" s="13"/>
    </row>
    <row r="20" spans="1:6" ht="30" customHeight="1" x14ac:dyDescent="0.25">
      <c r="A20" s="38" t="s">
        <v>76</v>
      </c>
      <c r="B20" s="39">
        <v>45687756792</v>
      </c>
      <c r="C20" s="39" t="s">
        <v>10</v>
      </c>
      <c r="D20" s="40">
        <v>66.59</v>
      </c>
      <c r="E20" s="8" t="s">
        <v>50</v>
      </c>
    </row>
    <row r="21" spans="1:6" ht="30" customHeight="1" x14ac:dyDescent="0.25">
      <c r="A21" s="38" t="s">
        <v>77</v>
      </c>
      <c r="B21" s="39" t="s">
        <v>78</v>
      </c>
      <c r="C21" s="39" t="s">
        <v>10</v>
      </c>
      <c r="D21" s="40">
        <v>100</v>
      </c>
      <c r="E21" s="41" t="s">
        <v>79</v>
      </c>
    </row>
    <row r="22" spans="1:6" ht="30" customHeight="1" x14ac:dyDescent="0.25">
      <c r="A22" s="38" t="s">
        <v>81</v>
      </c>
      <c r="B22" s="41">
        <v>96057965252</v>
      </c>
      <c r="C22" s="39" t="s">
        <v>45</v>
      </c>
      <c r="D22" s="40">
        <v>143.75</v>
      </c>
      <c r="E22" s="41" t="s">
        <v>79</v>
      </c>
    </row>
    <row r="23" spans="1:6" ht="30" customHeight="1" x14ac:dyDescent="0.25">
      <c r="A23" s="59" t="s">
        <v>82</v>
      </c>
      <c r="B23" s="60">
        <v>47082004450</v>
      </c>
      <c r="C23" s="60" t="s">
        <v>10</v>
      </c>
      <c r="D23" s="61">
        <v>11500</v>
      </c>
      <c r="E23" s="10" t="s">
        <v>32</v>
      </c>
    </row>
    <row r="24" spans="1:6" ht="30" customHeight="1" x14ac:dyDescent="0.25">
      <c r="A24" s="59" t="s">
        <v>82</v>
      </c>
      <c r="B24" s="60">
        <v>47082004450</v>
      </c>
      <c r="C24" s="60" t="s">
        <v>10</v>
      </c>
      <c r="D24" s="61">
        <v>10975</v>
      </c>
      <c r="E24" s="10" t="s">
        <v>32</v>
      </c>
    </row>
    <row r="25" spans="1:6" ht="30" customHeight="1" x14ac:dyDescent="0.25">
      <c r="A25" s="72" t="s">
        <v>83</v>
      </c>
      <c r="B25" s="73"/>
      <c r="C25" s="74"/>
      <c r="D25" s="12">
        <f>D23+D24</f>
        <v>22475</v>
      </c>
      <c r="E25" s="13"/>
    </row>
    <row r="26" spans="1:6" s="33" customFormat="1" ht="30" customHeight="1" x14ac:dyDescent="0.25">
      <c r="A26" s="8" t="s">
        <v>42</v>
      </c>
      <c r="B26" s="22">
        <v>10206153559</v>
      </c>
      <c r="C26" s="22" t="s">
        <v>10</v>
      </c>
      <c r="D26" s="23">
        <v>133.69999999999999</v>
      </c>
      <c r="E26" s="9" t="s">
        <v>43</v>
      </c>
    </row>
    <row r="27" spans="1:6" s="33" customFormat="1" ht="30" customHeight="1" x14ac:dyDescent="0.25">
      <c r="A27" s="8" t="s">
        <v>42</v>
      </c>
      <c r="B27" s="22">
        <v>10206153559</v>
      </c>
      <c r="C27" s="39" t="s">
        <v>10</v>
      </c>
      <c r="D27" s="40">
        <v>126.6</v>
      </c>
      <c r="E27" s="9" t="s">
        <v>43</v>
      </c>
    </row>
    <row r="28" spans="1:6" s="33" customFormat="1" ht="30" customHeight="1" x14ac:dyDescent="0.25">
      <c r="A28" s="72" t="s">
        <v>109</v>
      </c>
      <c r="B28" s="73"/>
      <c r="C28" s="74"/>
      <c r="D28" s="12">
        <f>D26+D27</f>
        <v>260.29999999999995</v>
      </c>
      <c r="E28" s="13"/>
    </row>
    <row r="29" spans="1:6" ht="30" customHeight="1" x14ac:dyDescent="0.25">
      <c r="A29" s="38" t="s">
        <v>84</v>
      </c>
      <c r="B29" s="39">
        <v>79926813469</v>
      </c>
      <c r="C29" s="39" t="s">
        <v>10</v>
      </c>
      <c r="D29" s="40">
        <v>384.5</v>
      </c>
      <c r="E29" s="9" t="s">
        <v>43</v>
      </c>
    </row>
    <row r="30" spans="1:6" s="42" customFormat="1" ht="30" customHeight="1" x14ac:dyDescent="0.25">
      <c r="A30" s="66" t="s">
        <v>60</v>
      </c>
      <c r="B30" s="67" t="s">
        <v>61</v>
      </c>
      <c r="C30" s="67" t="s">
        <v>10</v>
      </c>
      <c r="D30" s="68">
        <v>49.6</v>
      </c>
      <c r="E30" s="66" t="s">
        <v>33</v>
      </c>
      <c r="F30" s="45"/>
    </row>
    <row r="31" spans="1:6" s="3" customFormat="1" ht="30" customHeight="1" x14ac:dyDescent="0.25">
      <c r="A31" s="66" t="s">
        <v>60</v>
      </c>
      <c r="B31" s="67" t="s">
        <v>61</v>
      </c>
      <c r="C31" s="20" t="s">
        <v>10</v>
      </c>
      <c r="D31" s="16">
        <v>49.6</v>
      </c>
      <c r="E31" s="66" t="s">
        <v>33</v>
      </c>
    </row>
    <row r="32" spans="1:6" s="3" customFormat="1" ht="30" customHeight="1" x14ac:dyDescent="0.25">
      <c r="A32" s="72" t="s">
        <v>62</v>
      </c>
      <c r="B32" s="73"/>
      <c r="C32" s="74"/>
      <c r="D32" s="12">
        <f>D30+D31</f>
        <v>99.2</v>
      </c>
      <c r="E32" s="13"/>
    </row>
    <row r="33" spans="1:10" ht="30" customHeight="1" x14ac:dyDescent="0.25">
      <c r="A33" s="8" t="s">
        <v>44</v>
      </c>
      <c r="B33" s="22">
        <v>74364571096</v>
      </c>
      <c r="C33" s="22" t="s">
        <v>10</v>
      </c>
      <c r="D33" s="23">
        <v>2371.5300000000002</v>
      </c>
      <c r="E33" s="9" t="s">
        <v>37</v>
      </c>
    </row>
    <row r="34" spans="1:10" ht="30" customHeight="1" x14ac:dyDescent="0.25">
      <c r="A34" s="10" t="s">
        <v>36</v>
      </c>
      <c r="B34" s="20">
        <v>63073332379</v>
      </c>
      <c r="C34" s="20" t="s">
        <v>10</v>
      </c>
      <c r="D34" s="16">
        <v>2560.84</v>
      </c>
      <c r="E34" s="10" t="s">
        <v>37</v>
      </c>
    </row>
    <row r="35" spans="1:10" ht="30" customHeight="1" x14ac:dyDescent="0.25">
      <c r="A35" s="10" t="s">
        <v>36</v>
      </c>
      <c r="B35" s="20">
        <v>63073332379</v>
      </c>
      <c r="C35" s="20" t="s">
        <v>10</v>
      </c>
      <c r="D35" s="61">
        <v>2976.73</v>
      </c>
      <c r="E35" s="10" t="s">
        <v>37</v>
      </c>
    </row>
    <row r="36" spans="1:10" ht="30" customHeight="1" x14ac:dyDescent="0.25">
      <c r="A36" s="72" t="s">
        <v>114</v>
      </c>
      <c r="B36" s="73"/>
      <c r="C36" s="74"/>
      <c r="D36" s="12">
        <f>D34+D35</f>
        <v>5537.57</v>
      </c>
      <c r="E36" s="13"/>
    </row>
    <row r="37" spans="1:10" ht="30" customHeight="1" x14ac:dyDescent="0.25">
      <c r="A37" s="38" t="s">
        <v>85</v>
      </c>
      <c r="B37" s="39">
        <v>90708101924</v>
      </c>
      <c r="C37" s="39" t="s">
        <v>75</v>
      </c>
      <c r="D37" s="40">
        <v>403.2</v>
      </c>
      <c r="E37" s="38" t="s">
        <v>86</v>
      </c>
    </row>
    <row r="38" spans="1:10" ht="30" customHeight="1" x14ac:dyDescent="0.25">
      <c r="A38" s="8" t="s">
        <v>11</v>
      </c>
      <c r="B38" s="22">
        <v>87939104217</v>
      </c>
      <c r="C38" s="22" t="s">
        <v>10</v>
      </c>
      <c r="D38" s="23">
        <v>116.45</v>
      </c>
      <c r="E38" s="8" t="s">
        <v>20</v>
      </c>
    </row>
    <row r="39" spans="1:10" ht="30" customHeight="1" x14ac:dyDescent="0.25">
      <c r="A39" s="10" t="s">
        <v>12</v>
      </c>
      <c r="B39" s="20">
        <v>81793146560</v>
      </c>
      <c r="C39" s="20" t="s">
        <v>10</v>
      </c>
      <c r="D39" s="16">
        <v>14.6</v>
      </c>
      <c r="E39" s="10" t="s">
        <v>22</v>
      </c>
      <c r="I39" s="27"/>
      <c r="J39" s="27"/>
    </row>
    <row r="40" spans="1:10" ht="30" customHeight="1" x14ac:dyDescent="0.25">
      <c r="A40" s="10" t="s">
        <v>12</v>
      </c>
      <c r="B40" s="20">
        <v>81793146560</v>
      </c>
      <c r="C40" s="20" t="s">
        <v>10</v>
      </c>
      <c r="D40" s="16">
        <v>40.65</v>
      </c>
      <c r="E40" s="10" t="s">
        <v>22</v>
      </c>
      <c r="H40" s="29"/>
      <c r="I40" s="26"/>
      <c r="J40" s="28"/>
    </row>
    <row r="41" spans="1:10" ht="30" customHeight="1" x14ac:dyDescent="0.25">
      <c r="A41" s="10" t="s">
        <v>12</v>
      </c>
      <c r="B41" s="20">
        <v>81793146560</v>
      </c>
      <c r="C41" s="20" t="s">
        <v>10</v>
      </c>
      <c r="D41" s="16">
        <v>40.65</v>
      </c>
      <c r="E41" s="10" t="s">
        <v>22</v>
      </c>
    </row>
    <row r="42" spans="1:10" ht="30" customHeight="1" x14ac:dyDescent="0.25">
      <c r="A42" s="10" t="s">
        <v>12</v>
      </c>
      <c r="B42" s="20">
        <v>81793146560</v>
      </c>
      <c r="C42" s="20" t="s">
        <v>10</v>
      </c>
      <c r="D42" s="16">
        <v>61.86</v>
      </c>
      <c r="E42" s="10" t="s">
        <v>22</v>
      </c>
    </row>
    <row r="43" spans="1:10" ht="30" customHeight="1" x14ac:dyDescent="0.25">
      <c r="A43" s="72" t="s">
        <v>14</v>
      </c>
      <c r="B43" s="73"/>
      <c r="C43" s="74"/>
      <c r="D43" s="12">
        <f>D39+D40+D41+D42</f>
        <v>157.76</v>
      </c>
      <c r="E43" s="13"/>
      <c r="F43" s="31"/>
    </row>
    <row r="44" spans="1:10" ht="30" customHeight="1" x14ac:dyDescent="0.25">
      <c r="A44" s="8" t="s">
        <v>15</v>
      </c>
      <c r="B44" s="22">
        <v>70133616033</v>
      </c>
      <c r="C44" s="22" t="s">
        <v>10</v>
      </c>
      <c r="D44" s="23">
        <v>20.399999999999999</v>
      </c>
      <c r="E44" s="8" t="s">
        <v>22</v>
      </c>
    </row>
    <row r="45" spans="1:10" ht="30" customHeight="1" x14ac:dyDescent="0.25">
      <c r="A45" s="38" t="s">
        <v>87</v>
      </c>
      <c r="B45" s="39" t="s">
        <v>89</v>
      </c>
      <c r="C45" s="39" t="s">
        <v>88</v>
      </c>
      <c r="D45" s="40">
        <v>612.83000000000004</v>
      </c>
      <c r="E45" s="8" t="s">
        <v>50</v>
      </c>
    </row>
    <row r="46" spans="1:10" ht="30" customHeight="1" x14ac:dyDescent="0.25">
      <c r="A46" s="59" t="s">
        <v>90</v>
      </c>
      <c r="B46" s="60">
        <v>38967655335</v>
      </c>
      <c r="C46" s="60" t="s">
        <v>10</v>
      </c>
      <c r="D46" s="61">
        <v>200.21</v>
      </c>
      <c r="E46" s="10" t="s">
        <v>50</v>
      </c>
    </row>
    <row r="47" spans="1:10" ht="30" customHeight="1" x14ac:dyDescent="0.25">
      <c r="A47" s="59" t="s">
        <v>90</v>
      </c>
      <c r="B47" s="60">
        <v>38967655335</v>
      </c>
      <c r="C47" s="60" t="s">
        <v>10</v>
      </c>
      <c r="D47" s="61">
        <v>59.24</v>
      </c>
      <c r="E47" s="10" t="s">
        <v>50</v>
      </c>
    </row>
    <row r="48" spans="1:10" ht="30" customHeight="1" x14ac:dyDescent="0.25">
      <c r="A48" s="72" t="s">
        <v>126</v>
      </c>
      <c r="B48" s="73"/>
      <c r="C48" s="74"/>
      <c r="D48" s="12">
        <f>D46+D47</f>
        <v>259.45</v>
      </c>
      <c r="E48" s="13"/>
    </row>
    <row r="49" spans="1:13" ht="30" customHeight="1" x14ac:dyDescent="0.25">
      <c r="A49" s="38" t="s">
        <v>91</v>
      </c>
      <c r="B49" s="39">
        <v>39753545974</v>
      </c>
      <c r="C49" s="39" t="s">
        <v>10</v>
      </c>
      <c r="D49" s="40">
        <v>53.54</v>
      </c>
      <c r="E49" s="8" t="s">
        <v>50</v>
      </c>
    </row>
    <row r="50" spans="1:13" ht="30" customHeight="1" x14ac:dyDescent="0.25">
      <c r="A50" s="38" t="s">
        <v>92</v>
      </c>
      <c r="B50" s="8">
        <v>80627693538</v>
      </c>
      <c r="C50" s="39" t="s">
        <v>10</v>
      </c>
      <c r="D50" s="40">
        <v>173.2</v>
      </c>
      <c r="E50" s="8" t="s">
        <v>50</v>
      </c>
    </row>
    <row r="51" spans="1:13" ht="30" customHeight="1" x14ac:dyDescent="0.25">
      <c r="A51" s="38" t="s">
        <v>93</v>
      </c>
      <c r="B51" s="39">
        <v>80364394364</v>
      </c>
      <c r="C51" s="39" t="s">
        <v>10</v>
      </c>
      <c r="D51" s="40">
        <v>73.55</v>
      </c>
      <c r="E51" s="8" t="s">
        <v>50</v>
      </c>
    </row>
    <row r="52" spans="1:13" ht="30" customHeight="1" x14ac:dyDescent="0.25">
      <c r="A52" s="38" t="s">
        <v>94</v>
      </c>
      <c r="B52" s="22">
        <v>93687324069</v>
      </c>
      <c r="C52" s="39" t="s">
        <v>97</v>
      </c>
      <c r="D52" s="40">
        <v>18</v>
      </c>
      <c r="E52" s="8" t="s">
        <v>50</v>
      </c>
    </row>
    <row r="53" spans="1:13" ht="30" customHeight="1" x14ac:dyDescent="0.25">
      <c r="A53" s="38" t="s">
        <v>95</v>
      </c>
      <c r="B53" s="62" t="s">
        <v>98</v>
      </c>
      <c r="C53" s="39" t="s">
        <v>10</v>
      </c>
      <c r="D53" s="40">
        <v>62.45</v>
      </c>
      <c r="E53" s="8" t="s">
        <v>50</v>
      </c>
    </row>
    <row r="54" spans="1:13" ht="30" customHeight="1" x14ac:dyDescent="0.25">
      <c r="A54" s="38" t="s">
        <v>96</v>
      </c>
      <c r="B54" s="39">
        <v>57010186553</v>
      </c>
      <c r="C54" s="39" t="s">
        <v>10</v>
      </c>
      <c r="D54" s="40">
        <v>52.12</v>
      </c>
      <c r="E54" s="8" t="s">
        <v>50</v>
      </c>
    </row>
    <row r="55" spans="1:13" ht="30" customHeight="1" x14ac:dyDescent="0.25">
      <c r="A55" s="8" t="s">
        <v>16</v>
      </c>
      <c r="B55" s="22">
        <v>61817894937</v>
      </c>
      <c r="C55" s="22" t="s">
        <v>10</v>
      </c>
      <c r="D55" s="23">
        <v>57.07</v>
      </c>
      <c r="E55" s="8" t="s">
        <v>21</v>
      </c>
      <c r="F55" s="31"/>
    </row>
    <row r="56" spans="1:13" ht="30" customHeight="1" x14ac:dyDescent="0.25">
      <c r="A56" s="8" t="s">
        <v>27</v>
      </c>
      <c r="B56" s="22">
        <v>94505281348</v>
      </c>
      <c r="C56" s="22" t="s">
        <v>10</v>
      </c>
      <c r="D56" s="23">
        <v>58.06</v>
      </c>
      <c r="E56" s="8" t="s">
        <v>32</v>
      </c>
    </row>
    <row r="57" spans="1:13" ht="30" customHeight="1" x14ac:dyDescent="0.25">
      <c r="A57" s="8" t="s">
        <v>57</v>
      </c>
      <c r="B57" s="24"/>
      <c r="C57" s="22"/>
      <c r="D57" s="23">
        <v>124.42</v>
      </c>
      <c r="E57" s="8" t="s">
        <v>58</v>
      </c>
    </row>
    <row r="58" spans="1:13" ht="30" customHeight="1" x14ac:dyDescent="0.25">
      <c r="A58" s="59" t="s">
        <v>56</v>
      </c>
      <c r="B58" s="60">
        <v>23359164583</v>
      </c>
      <c r="C58" s="60" t="s">
        <v>10</v>
      </c>
      <c r="D58" s="61">
        <v>37.5</v>
      </c>
      <c r="E58" s="32" t="s">
        <v>43</v>
      </c>
    </row>
    <row r="59" spans="1:13" ht="30" customHeight="1" x14ac:dyDescent="0.25">
      <c r="A59" s="59" t="s">
        <v>56</v>
      </c>
      <c r="B59" s="60">
        <v>23359164583</v>
      </c>
      <c r="C59" s="60" t="s">
        <v>10</v>
      </c>
      <c r="D59" s="61">
        <v>6.5</v>
      </c>
      <c r="E59" s="32" t="s">
        <v>43</v>
      </c>
    </row>
    <row r="60" spans="1:13" ht="30" customHeight="1" x14ac:dyDescent="0.25">
      <c r="A60" s="78" t="s">
        <v>101</v>
      </c>
      <c r="B60" s="79"/>
      <c r="C60" s="80"/>
      <c r="D60" s="12">
        <f>D58+D59</f>
        <v>44</v>
      </c>
      <c r="E60" s="13"/>
    </row>
    <row r="61" spans="1:13" ht="30" customHeight="1" x14ac:dyDescent="0.25">
      <c r="A61" s="8" t="s">
        <v>38</v>
      </c>
      <c r="B61" s="22">
        <v>11469787133</v>
      </c>
      <c r="C61" s="22" t="s">
        <v>10</v>
      </c>
      <c r="D61" s="23">
        <v>41.48</v>
      </c>
      <c r="E61" s="9" t="s">
        <v>33</v>
      </c>
      <c r="L61" s="33"/>
      <c r="M61" s="33"/>
    </row>
    <row r="62" spans="1:13" ht="30" customHeight="1" x14ac:dyDescent="0.25">
      <c r="A62" s="8" t="s">
        <v>13</v>
      </c>
      <c r="B62" s="22">
        <v>98508242768</v>
      </c>
      <c r="C62" s="22" t="s">
        <v>10</v>
      </c>
      <c r="D62" s="23">
        <v>160</v>
      </c>
      <c r="E62" s="8" t="s">
        <v>18</v>
      </c>
    </row>
    <row r="63" spans="1:13" ht="30" customHeight="1" x14ac:dyDescent="0.25">
      <c r="A63" s="8" t="s">
        <v>28</v>
      </c>
      <c r="B63" s="22">
        <v>93152082975</v>
      </c>
      <c r="C63" s="22" t="s">
        <v>10</v>
      </c>
      <c r="D63" s="23">
        <v>80.930000000000007</v>
      </c>
      <c r="E63" s="8" t="s">
        <v>33</v>
      </c>
    </row>
    <row r="64" spans="1:13" ht="30" customHeight="1" x14ac:dyDescent="0.25">
      <c r="A64" s="8" t="s">
        <v>47</v>
      </c>
      <c r="B64" s="22">
        <v>75037095052</v>
      </c>
      <c r="C64" s="22" t="s">
        <v>10</v>
      </c>
      <c r="D64" s="23">
        <v>220.03</v>
      </c>
      <c r="E64" s="8" t="s">
        <v>33</v>
      </c>
      <c r="F64" s="31"/>
    </row>
    <row r="65" spans="1:5" ht="30" customHeight="1" x14ac:dyDescent="0.25">
      <c r="A65" s="51" t="s">
        <v>31</v>
      </c>
      <c r="B65" s="51">
        <v>85821130368</v>
      </c>
      <c r="C65" s="52" t="s">
        <v>10</v>
      </c>
      <c r="D65" s="53">
        <v>1.66</v>
      </c>
      <c r="E65" s="51" t="s">
        <v>18</v>
      </c>
    </row>
    <row r="66" spans="1:5" ht="30" customHeight="1" x14ac:dyDescent="0.25">
      <c r="A66" s="38" t="s">
        <v>99</v>
      </c>
      <c r="B66" s="39">
        <v>13653700851</v>
      </c>
      <c r="C66" s="39" t="s">
        <v>100</v>
      </c>
      <c r="D66" s="40">
        <v>804.06</v>
      </c>
      <c r="E66" s="8" t="s">
        <v>50</v>
      </c>
    </row>
    <row r="67" spans="1:5" ht="30" customHeight="1" x14ac:dyDescent="0.25">
      <c r="A67" s="8" t="s">
        <v>30</v>
      </c>
      <c r="B67" s="22">
        <v>82031999604</v>
      </c>
      <c r="C67" s="22" t="s">
        <v>10</v>
      </c>
      <c r="D67" s="23">
        <v>76.98</v>
      </c>
      <c r="E67" s="8" t="s">
        <v>23</v>
      </c>
    </row>
    <row r="68" spans="1:5" s="33" customFormat="1" ht="30" customHeight="1" x14ac:dyDescent="0.25">
      <c r="A68" s="10" t="s">
        <v>53</v>
      </c>
      <c r="B68" s="37" t="s">
        <v>55</v>
      </c>
      <c r="C68" s="20" t="s">
        <v>10</v>
      </c>
      <c r="D68" s="16">
        <v>631.85</v>
      </c>
      <c r="E68" s="32" t="s">
        <v>43</v>
      </c>
    </row>
    <row r="69" spans="1:5" ht="30" customHeight="1" x14ac:dyDescent="0.25">
      <c r="A69" s="10" t="s">
        <v>53</v>
      </c>
      <c r="B69" s="37" t="s">
        <v>55</v>
      </c>
      <c r="C69" s="20" t="s">
        <v>10</v>
      </c>
      <c r="D69" s="16">
        <v>128.63</v>
      </c>
      <c r="E69" s="32" t="s">
        <v>43</v>
      </c>
    </row>
    <row r="70" spans="1:5" ht="30" customHeight="1" x14ac:dyDescent="0.25">
      <c r="A70" s="72" t="s">
        <v>54</v>
      </c>
      <c r="B70" s="73"/>
      <c r="C70" s="74"/>
      <c r="D70" s="12">
        <f>D68+D69</f>
        <v>760.48</v>
      </c>
      <c r="E70" s="13"/>
    </row>
    <row r="71" spans="1:5" ht="30" customHeight="1" x14ac:dyDescent="0.25">
      <c r="A71" s="38" t="s">
        <v>102</v>
      </c>
      <c r="B71" s="39">
        <v>21188965331</v>
      </c>
      <c r="C71" s="63" t="s">
        <v>103</v>
      </c>
      <c r="D71" s="40">
        <v>27</v>
      </c>
      <c r="E71" s="8" t="s">
        <v>50</v>
      </c>
    </row>
    <row r="72" spans="1:5" ht="30" customHeight="1" x14ac:dyDescent="0.25">
      <c r="A72" s="8" t="s">
        <v>39</v>
      </c>
      <c r="B72" s="22">
        <v>71981294715</v>
      </c>
      <c r="C72" s="22" t="s">
        <v>40</v>
      </c>
      <c r="D72" s="23">
        <v>30</v>
      </c>
      <c r="E72" s="8" t="s">
        <v>18</v>
      </c>
    </row>
    <row r="73" spans="1:5" ht="30" customHeight="1" x14ac:dyDescent="0.25">
      <c r="A73" s="38" t="s">
        <v>104</v>
      </c>
      <c r="B73" s="39">
        <v>66762643747</v>
      </c>
      <c r="C73" s="47" t="s">
        <v>45</v>
      </c>
      <c r="D73" s="40">
        <v>1634</v>
      </c>
      <c r="E73" s="8" t="s">
        <v>48</v>
      </c>
    </row>
    <row r="74" spans="1:5" ht="30" customHeight="1" x14ac:dyDescent="0.25">
      <c r="A74" s="38" t="s">
        <v>106</v>
      </c>
      <c r="B74" s="39">
        <v>87683682331</v>
      </c>
      <c r="C74" s="39" t="s">
        <v>10</v>
      </c>
      <c r="D74" s="40">
        <v>70</v>
      </c>
      <c r="E74" s="64" t="s">
        <v>46</v>
      </c>
    </row>
    <row r="75" spans="1:5" ht="30" customHeight="1" x14ac:dyDescent="0.25">
      <c r="A75" s="59" t="s">
        <v>107</v>
      </c>
      <c r="B75" s="60">
        <v>87126071466</v>
      </c>
      <c r="C75" s="60" t="s">
        <v>10</v>
      </c>
      <c r="D75" s="61">
        <v>331.25</v>
      </c>
      <c r="E75" s="10" t="s">
        <v>32</v>
      </c>
    </row>
    <row r="76" spans="1:5" ht="30" customHeight="1" x14ac:dyDescent="0.25">
      <c r="A76" s="59" t="s">
        <v>107</v>
      </c>
      <c r="B76" s="60">
        <v>87126071466</v>
      </c>
      <c r="C76" s="60" t="s">
        <v>10</v>
      </c>
      <c r="D76" s="61">
        <v>1153.75</v>
      </c>
      <c r="E76" s="32" t="s">
        <v>49</v>
      </c>
    </row>
    <row r="77" spans="1:5" ht="30" customHeight="1" x14ac:dyDescent="0.25">
      <c r="A77" s="72" t="s">
        <v>108</v>
      </c>
      <c r="B77" s="73"/>
      <c r="C77" s="74"/>
      <c r="D77" s="12">
        <f>D75+D76</f>
        <v>1485</v>
      </c>
      <c r="E77" s="13"/>
    </row>
    <row r="78" spans="1:5" ht="30" customHeight="1" x14ac:dyDescent="0.25">
      <c r="A78" s="56" t="s">
        <v>110</v>
      </c>
      <c r="B78" s="22">
        <v>60384488368</v>
      </c>
      <c r="C78" s="22" t="s">
        <v>59</v>
      </c>
      <c r="D78" s="57">
        <v>1112.5</v>
      </c>
      <c r="E78" s="8" t="s">
        <v>32</v>
      </c>
    </row>
    <row r="79" spans="1:5" ht="30" customHeight="1" x14ac:dyDescent="0.25">
      <c r="A79" s="8" t="s">
        <v>41</v>
      </c>
      <c r="B79" s="22">
        <v>85584865987</v>
      </c>
      <c r="C79" s="22" t="s">
        <v>10</v>
      </c>
      <c r="D79" s="23">
        <v>362.33</v>
      </c>
      <c r="E79" s="8" t="s">
        <v>21</v>
      </c>
    </row>
    <row r="80" spans="1:5" ht="30" customHeight="1" x14ac:dyDescent="0.25">
      <c r="A80" s="10" t="s">
        <v>26</v>
      </c>
      <c r="B80" s="20">
        <v>83416546499</v>
      </c>
      <c r="C80" s="20" t="s">
        <v>10</v>
      </c>
      <c r="D80" s="16">
        <v>652.15</v>
      </c>
      <c r="E80" s="10" t="s">
        <v>52</v>
      </c>
    </row>
    <row r="81" spans="1:6" ht="30" customHeight="1" x14ac:dyDescent="0.25">
      <c r="A81" s="10" t="s">
        <v>26</v>
      </c>
      <c r="B81" s="20">
        <v>83416546499</v>
      </c>
      <c r="C81" s="20" t="s">
        <v>10</v>
      </c>
      <c r="D81" s="16">
        <v>250.07</v>
      </c>
      <c r="E81" s="10" t="s">
        <v>21</v>
      </c>
    </row>
    <row r="82" spans="1:6" ht="30" customHeight="1" x14ac:dyDescent="0.25">
      <c r="A82" s="10" t="s">
        <v>26</v>
      </c>
      <c r="B82" s="20">
        <v>83416546499</v>
      </c>
      <c r="C82" s="20" t="s">
        <v>10</v>
      </c>
      <c r="D82" s="16">
        <v>74.989999999999995</v>
      </c>
      <c r="E82" s="10" t="s">
        <v>21</v>
      </c>
    </row>
    <row r="83" spans="1:6" ht="30" customHeight="1" x14ac:dyDescent="0.25">
      <c r="A83" s="72" t="s">
        <v>29</v>
      </c>
      <c r="B83" s="73"/>
      <c r="C83" s="74"/>
      <c r="D83" s="12">
        <f>+D80+D81+D82</f>
        <v>977.21</v>
      </c>
      <c r="E83" s="13"/>
    </row>
    <row r="84" spans="1:6" ht="30" customHeight="1" x14ac:dyDescent="0.25">
      <c r="A84" s="58" t="s">
        <v>111</v>
      </c>
      <c r="B84" s="22">
        <v>21173008888</v>
      </c>
      <c r="C84" s="22" t="s">
        <v>10</v>
      </c>
      <c r="D84" s="57">
        <v>11512.5</v>
      </c>
      <c r="E84" s="57" t="s">
        <v>112</v>
      </c>
    </row>
    <row r="85" spans="1:6" ht="30" customHeight="1" x14ac:dyDescent="0.25">
      <c r="A85" s="58" t="s">
        <v>113</v>
      </c>
      <c r="B85" s="22">
        <v>23071028130</v>
      </c>
      <c r="C85" s="22" t="s">
        <v>10</v>
      </c>
      <c r="D85" s="57">
        <v>81.25</v>
      </c>
      <c r="E85" s="8" t="s">
        <v>33</v>
      </c>
    </row>
    <row r="86" spans="1:6" ht="30" customHeight="1" x14ac:dyDescent="0.25">
      <c r="A86" s="58" t="s">
        <v>115</v>
      </c>
      <c r="B86" s="22">
        <v>30513194761</v>
      </c>
      <c r="C86" s="22" t="s">
        <v>10</v>
      </c>
      <c r="D86" s="57">
        <v>39</v>
      </c>
      <c r="E86" s="41" t="s">
        <v>79</v>
      </c>
    </row>
    <row r="87" spans="1:6" s="42" customFormat="1" ht="30" customHeight="1" x14ac:dyDescent="0.25">
      <c r="A87" s="49" t="s">
        <v>116</v>
      </c>
      <c r="B87" s="50">
        <v>28285339387</v>
      </c>
      <c r="C87" s="50" t="s">
        <v>10</v>
      </c>
      <c r="D87" s="81">
        <v>6.29</v>
      </c>
      <c r="E87" s="9" t="s">
        <v>43</v>
      </c>
      <c r="F87" s="45"/>
    </row>
    <row r="88" spans="1:6" s="43" customFormat="1" ht="30" customHeight="1" x14ac:dyDescent="0.25">
      <c r="A88" s="46" t="s">
        <v>117</v>
      </c>
      <c r="B88" s="62">
        <v>84698789700</v>
      </c>
      <c r="C88" s="47" t="s">
        <v>10</v>
      </c>
      <c r="D88" s="48">
        <v>4.68</v>
      </c>
      <c r="E88" s="9" t="s">
        <v>43</v>
      </c>
      <c r="F88" s="44"/>
    </row>
    <row r="89" spans="1:6" s="43" customFormat="1" ht="30" customHeight="1" x14ac:dyDescent="0.25">
      <c r="A89" s="82" t="s">
        <v>118</v>
      </c>
      <c r="B89" s="83">
        <v>47432874968</v>
      </c>
      <c r="C89" s="83" t="s">
        <v>10</v>
      </c>
      <c r="D89" s="84">
        <v>37.14</v>
      </c>
      <c r="E89" s="10" t="s">
        <v>48</v>
      </c>
      <c r="F89" s="44"/>
    </row>
    <row r="90" spans="1:6" s="43" customFormat="1" ht="30" customHeight="1" x14ac:dyDescent="0.25">
      <c r="A90" s="82" t="s">
        <v>118</v>
      </c>
      <c r="B90" s="83">
        <v>47432874968</v>
      </c>
      <c r="C90" s="83" t="s">
        <v>10</v>
      </c>
      <c r="D90" s="84">
        <v>35.979999999999997</v>
      </c>
      <c r="E90" s="10" t="s">
        <v>48</v>
      </c>
      <c r="F90" s="44"/>
    </row>
    <row r="91" spans="1:6" s="43" customFormat="1" ht="30" customHeight="1" x14ac:dyDescent="0.25">
      <c r="A91" s="72" t="s">
        <v>119</v>
      </c>
      <c r="B91" s="73"/>
      <c r="C91" s="74"/>
      <c r="D91" s="12">
        <f>D89+D90</f>
        <v>73.12</v>
      </c>
      <c r="E91" s="13"/>
      <c r="F91" s="44"/>
    </row>
    <row r="92" spans="1:6" ht="30" customHeight="1" x14ac:dyDescent="0.25">
      <c r="A92" s="8" t="s">
        <v>120</v>
      </c>
      <c r="B92" s="22">
        <v>73660371074</v>
      </c>
      <c r="C92" s="22" t="s">
        <v>45</v>
      </c>
      <c r="D92" s="23">
        <v>15.98</v>
      </c>
      <c r="E92" s="8" t="s">
        <v>48</v>
      </c>
    </row>
    <row r="93" spans="1:6" ht="30" customHeight="1" x14ac:dyDescent="0.25">
      <c r="A93" s="8" t="s">
        <v>121</v>
      </c>
      <c r="B93" s="22">
        <v>74604769290</v>
      </c>
      <c r="C93" s="22" t="s">
        <v>10</v>
      </c>
      <c r="D93" s="23">
        <v>10</v>
      </c>
      <c r="E93" s="9" t="s">
        <v>43</v>
      </c>
    </row>
    <row r="94" spans="1:6" ht="28.5" customHeight="1" x14ac:dyDescent="0.25">
      <c r="A94" s="8" t="s">
        <v>122</v>
      </c>
      <c r="B94" s="22">
        <v>88437295553</v>
      </c>
      <c r="C94" s="22" t="s">
        <v>123</v>
      </c>
      <c r="D94" s="23">
        <v>11.79</v>
      </c>
      <c r="E94" s="8" t="s">
        <v>22</v>
      </c>
    </row>
    <row r="95" spans="1:6" ht="30" customHeight="1" x14ac:dyDescent="0.25">
      <c r="A95" s="8" t="s">
        <v>124</v>
      </c>
      <c r="B95" s="22" t="s">
        <v>125</v>
      </c>
      <c r="C95" s="52" t="s">
        <v>72</v>
      </c>
      <c r="D95" s="23">
        <v>18.16</v>
      </c>
      <c r="E95" s="8" t="s">
        <v>22</v>
      </c>
    </row>
    <row r="96" spans="1:6" ht="30" customHeight="1" x14ac:dyDescent="0.25">
      <c r="A96" s="1" t="s">
        <v>127</v>
      </c>
      <c r="B96" s="36">
        <v>97838993800</v>
      </c>
      <c r="C96" s="36" t="s">
        <v>10</v>
      </c>
      <c r="D96" s="54">
        <v>52.76</v>
      </c>
      <c r="E96" s="9" t="s">
        <v>43</v>
      </c>
    </row>
    <row r="97" spans="1:5" ht="26.25" customHeight="1" x14ac:dyDescent="0.25">
      <c r="A97" s="55" t="s">
        <v>128</v>
      </c>
      <c r="B97" s="36">
        <v>62226620908</v>
      </c>
      <c r="C97" s="36" t="s">
        <v>10</v>
      </c>
      <c r="D97" s="54">
        <v>15.99</v>
      </c>
      <c r="E97" s="8" t="s">
        <v>48</v>
      </c>
    </row>
    <row r="98" spans="1:5" ht="30" customHeight="1" x14ac:dyDescent="0.25">
      <c r="A98" s="58" t="s">
        <v>129</v>
      </c>
      <c r="B98" s="22">
        <v>36129154634</v>
      </c>
      <c r="C98" s="22" t="s">
        <v>10</v>
      </c>
      <c r="D98" s="57">
        <v>12.43</v>
      </c>
      <c r="E98" s="8" t="s">
        <v>22</v>
      </c>
    </row>
    <row r="99" spans="1:5" ht="30" customHeight="1" x14ac:dyDescent="0.25">
      <c r="A99" s="58" t="s">
        <v>130</v>
      </c>
      <c r="B99" s="22" t="s">
        <v>131</v>
      </c>
      <c r="C99" s="52" t="s">
        <v>10</v>
      </c>
      <c r="D99" s="85">
        <v>16.87</v>
      </c>
      <c r="E99" s="8" t="s">
        <v>22</v>
      </c>
    </row>
    <row r="100" spans="1:5" ht="15" customHeight="1" x14ac:dyDescent="0.25">
      <c r="A100" s="69"/>
      <c r="B100" s="70"/>
      <c r="C100" s="71"/>
      <c r="D100" s="34">
        <f>D7+D8+D9+D12+D19+D20+D21+D22+D25+D28+D29+D32+D33+D36+D37+D38+D43+D44+D45+D48+D49+D50+D51+D52+D53+D54+D55+D56+D57+D60+D61+D62+D63+D64+D65+D66+D67+D70+D71+D72+D73+D74+D77+D78+D79+D83+D84+D85+D86+D87+D88+D91+D92+D93+D94+D95+D96+D97+D98+D99</f>
        <v>53832.630000000019</v>
      </c>
      <c r="E100" s="35"/>
    </row>
    <row r="101" spans="1:5" ht="15" customHeight="1" x14ac:dyDescent="0.25"/>
    <row r="102" spans="1:5" ht="15" customHeight="1" x14ac:dyDescent="0.25">
      <c r="A102" t="s">
        <v>67</v>
      </c>
    </row>
    <row r="103" spans="1:5" ht="15" customHeight="1" x14ac:dyDescent="0.25"/>
    <row r="104" spans="1:5" ht="15" customHeight="1" x14ac:dyDescent="0.25"/>
    <row r="105" spans="1:5" ht="15" customHeight="1" x14ac:dyDescent="0.25"/>
    <row r="106" spans="1:5" ht="15" customHeight="1" x14ac:dyDescent="0.25"/>
    <row r="107" spans="1:5" ht="15" customHeight="1" x14ac:dyDescent="0.25"/>
    <row r="108" spans="1:5" ht="15" customHeight="1" x14ac:dyDescent="0.25">
      <c r="E108" s="30"/>
    </row>
    <row r="109" spans="1:5" ht="15" customHeight="1" x14ac:dyDescent="0.25"/>
    <row r="110" spans="1:5" ht="15" customHeight="1" x14ac:dyDescent="0.25"/>
    <row r="111" spans="1:5" ht="15" customHeight="1" x14ac:dyDescent="0.25"/>
    <row r="112" spans="1:5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</sheetData>
  <mergeCells count="17">
    <mergeCell ref="A48:C48"/>
    <mergeCell ref="A100:C100"/>
    <mergeCell ref="A43:C43"/>
    <mergeCell ref="A1:C1"/>
    <mergeCell ref="A2:C2"/>
    <mergeCell ref="A4:E4"/>
    <mergeCell ref="A70:C70"/>
    <mergeCell ref="A60:C60"/>
    <mergeCell ref="A19:C19"/>
    <mergeCell ref="A25:C25"/>
    <mergeCell ref="A12:C12"/>
    <mergeCell ref="A77:C77"/>
    <mergeCell ref="A28:C28"/>
    <mergeCell ref="A83:C83"/>
    <mergeCell ref="A32:C32"/>
    <mergeCell ref="A36:C36"/>
    <mergeCell ref="A91:C9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23" sqref="B23"/>
    </sheetView>
  </sheetViews>
  <sheetFormatPr defaultRowHeight="15" x14ac:dyDescent="0.25"/>
  <cols>
    <col min="1" max="1" width="18.5703125" customWidth="1"/>
    <col min="2" max="2" width="45.7109375" customWidth="1"/>
    <col min="3" max="3" width="17.5703125" customWidth="1"/>
    <col min="4" max="4" width="18.140625" customWidth="1"/>
    <col min="5" max="5" width="27.42578125" customWidth="1"/>
  </cols>
  <sheetData>
    <row r="1" spans="1:5" x14ac:dyDescent="0.25">
      <c r="A1" s="75" t="s">
        <v>0</v>
      </c>
      <c r="B1" s="75"/>
      <c r="C1" s="75"/>
    </row>
    <row r="2" spans="1:5" x14ac:dyDescent="0.25">
      <c r="A2" s="76" t="s">
        <v>1</v>
      </c>
      <c r="B2" s="76"/>
      <c r="C2" s="76"/>
    </row>
    <row r="4" spans="1:5" x14ac:dyDescent="0.25">
      <c r="A4" s="77" t="s">
        <v>66</v>
      </c>
      <c r="B4" s="77"/>
      <c r="C4" s="5"/>
      <c r="D4" s="5"/>
      <c r="E4" s="5"/>
    </row>
    <row r="5" spans="1:5" x14ac:dyDescent="0.25">
      <c r="B5" s="6" t="s">
        <v>8</v>
      </c>
    </row>
    <row r="6" spans="1:5" ht="30" x14ac:dyDescent="0.25">
      <c r="A6" s="11" t="s">
        <v>5</v>
      </c>
      <c r="B6" s="17" t="s">
        <v>6</v>
      </c>
      <c r="C6" s="3"/>
      <c r="D6" s="4"/>
      <c r="E6" s="3"/>
    </row>
    <row r="7" spans="1:5" ht="30" customHeight="1" x14ac:dyDescent="0.25">
      <c r="A7" s="7">
        <f>406.17+111577.97+130.23</f>
        <v>112114.37</v>
      </c>
      <c r="B7" s="1" t="s">
        <v>9</v>
      </c>
      <c r="C7" s="3"/>
      <c r="D7" s="3"/>
      <c r="E7" s="3"/>
    </row>
    <row r="8" spans="1:5" ht="30" customHeight="1" x14ac:dyDescent="0.25">
      <c r="A8" s="7">
        <f>67.01+17257.45+21.49</f>
        <v>17345.95</v>
      </c>
      <c r="B8" s="1" t="s">
        <v>24</v>
      </c>
      <c r="C8" s="3"/>
      <c r="D8" s="3"/>
      <c r="E8" s="3"/>
    </row>
    <row r="9" spans="1:5" ht="30" customHeight="1" x14ac:dyDescent="0.25">
      <c r="A9" s="7"/>
      <c r="B9" s="2" t="s">
        <v>63</v>
      </c>
      <c r="C9" s="3"/>
      <c r="D9" s="3"/>
      <c r="E9" s="3"/>
    </row>
    <row r="10" spans="1:5" ht="30" customHeight="1" x14ac:dyDescent="0.25">
      <c r="A10" s="7">
        <f>3727.38+18271.83</f>
        <v>21999.210000000003</v>
      </c>
      <c r="B10" s="1" t="s">
        <v>25</v>
      </c>
      <c r="C10" s="3"/>
      <c r="D10" s="3"/>
      <c r="E10" s="3"/>
    </row>
    <row r="11" spans="1:5" ht="30" customHeight="1" x14ac:dyDescent="0.25">
      <c r="A11" s="23">
        <f>70+70+70+70+70+70+70+70+70+50+70+180+10+20</f>
        <v>960</v>
      </c>
      <c r="B11" s="1" t="s">
        <v>19</v>
      </c>
      <c r="C11" s="3"/>
      <c r="D11" s="3"/>
      <c r="E11" s="3"/>
    </row>
    <row r="12" spans="1:5" ht="30" customHeight="1" x14ac:dyDescent="0.25">
      <c r="A12" s="23"/>
      <c r="B12" s="1" t="s">
        <v>35</v>
      </c>
      <c r="C12" s="3"/>
      <c r="D12" s="3"/>
      <c r="E12" s="3"/>
    </row>
    <row r="13" spans="1:5" ht="30" customHeight="1" x14ac:dyDescent="0.25">
      <c r="A13" s="23">
        <v>2482.23</v>
      </c>
      <c r="B13" s="8" t="s">
        <v>23</v>
      </c>
      <c r="C13" s="3"/>
      <c r="D13" s="3"/>
      <c r="E13" s="3"/>
    </row>
    <row r="14" spans="1:5" ht="30" customHeight="1" x14ac:dyDescent="0.25">
      <c r="A14" s="23">
        <v>620.23</v>
      </c>
      <c r="B14" s="2" t="s">
        <v>34</v>
      </c>
      <c r="C14" s="25"/>
      <c r="D14" s="3"/>
      <c r="E14" s="3"/>
    </row>
    <row r="15" spans="1:5" ht="30" customHeight="1" x14ac:dyDescent="0.25">
      <c r="A15" s="23"/>
      <c r="B15" s="2" t="s">
        <v>64</v>
      </c>
      <c r="C15" s="25"/>
      <c r="D15" s="3"/>
      <c r="E15" s="3"/>
    </row>
    <row r="16" spans="1:5" ht="30" customHeight="1" x14ac:dyDescent="0.25">
      <c r="A16" s="19">
        <f>SUM(A7:A15)</f>
        <v>155521.99000000002</v>
      </c>
      <c r="B16" s="18" t="s">
        <v>17</v>
      </c>
      <c r="C16" s="3"/>
      <c r="D16" s="3"/>
      <c r="E16" s="3"/>
    </row>
    <row r="17" spans="1:5" ht="15" customHeight="1" x14ac:dyDescent="0.25">
      <c r="A17" s="21"/>
      <c r="B17" s="3"/>
      <c r="C17" s="3"/>
      <c r="D17" s="3"/>
      <c r="E17" s="3"/>
    </row>
    <row r="18" spans="1:5" ht="15" customHeight="1" x14ac:dyDescent="0.25">
      <c r="A18" s="21" t="s">
        <v>68</v>
      </c>
      <c r="B18" s="3"/>
      <c r="C18" s="3"/>
      <c r="D18" s="3"/>
      <c r="E18" s="3"/>
    </row>
    <row r="19" spans="1:5" ht="15" customHeight="1" x14ac:dyDescent="0.25">
      <c r="A19" s="21"/>
      <c r="B19" s="3"/>
      <c r="C19" s="3"/>
      <c r="D19" s="3"/>
      <c r="E19" s="3"/>
    </row>
    <row r="20" spans="1:5" ht="15" customHeight="1" x14ac:dyDescent="0.25">
      <c r="A20" s="21"/>
      <c r="B20" s="3"/>
      <c r="C20" s="3"/>
      <c r="D20" s="3"/>
      <c r="E20" s="3"/>
    </row>
    <row r="21" spans="1:5" ht="15" customHeight="1" x14ac:dyDescent="0.25">
      <c r="A21" s="21"/>
      <c r="B21" s="3"/>
      <c r="C21" s="3"/>
      <c r="D21" s="3"/>
      <c r="E21" s="3"/>
    </row>
    <row r="22" spans="1:5" ht="15" customHeight="1" x14ac:dyDescent="0.25">
      <c r="A22" s="21"/>
      <c r="B22" s="3"/>
      <c r="C22" s="3"/>
      <c r="D22" s="3"/>
      <c r="E22" s="3"/>
    </row>
    <row r="23" spans="1:5" ht="15" customHeight="1" x14ac:dyDescent="0.25">
      <c r="A23" s="21"/>
      <c r="B23" s="3"/>
      <c r="C23" s="3"/>
      <c r="D23" s="3"/>
      <c r="E23" s="3"/>
    </row>
    <row r="24" spans="1:5" ht="15" customHeight="1" x14ac:dyDescent="0.25">
      <c r="A24" s="21"/>
      <c r="B24" s="3"/>
      <c r="C24" s="3"/>
      <c r="D24" s="3"/>
      <c r="E24" s="3"/>
    </row>
    <row r="25" spans="1:5" ht="15" customHeight="1" x14ac:dyDescent="0.25">
      <c r="A25" s="21"/>
      <c r="B25" s="3"/>
      <c r="C25" s="3"/>
      <c r="D25" s="3"/>
      <c r="E25" s="3"/>
    </row>
    <row r="26" spans="1:5" ht="15" customHeight="1" x14ac:dyDescent="0.25">
      <c r="A26" s="21"/>
      <c r="B26" s="3"/>
      <c r="C26" s="3"/>
      <c r="D26" s="3"/>
      <c r="E26" s="3"/>
    </row>
    <row r="27" spans="1:5" ht="15" customHeight="1" x14ac:dyDescent="0.25">
      <c r="A27" s="21"/>
      <c r="B27" s="3"/>
      <c r="C27" s="3"/>
      <c r="D27" s="3"/>
      <c r="E27" s="3"/>
    </row>
    <row r="28" spans="1:5" ht="15" customHeight="1" x14ac:dyDescent="0.25">
      <c r="A28" s="21"/>
      <c r="B28" s="3"/>
      <c r="C28" s="3"/>
      <c r="D28" s="3"/>
      <c r="E28" s="3"/>
    </row>
    <row r="29" spans="1:5" ht="15" customHeight="1" x14ac:dyDescent="0.25">
      <c r="A29" s="21"/>
      <c r="B29" s="3"/>
      <c r="C29" s="3"/>
      <c r="D29" s="3"/>
      <c r="E29" s="3"/>
    </row>
    <row r="30" spans="1:5" ht="15" customHeight="1" x14ac:dyDescent="0.25">
      <c r="A30" s="21"/>
      <c r="B30" s="3"/>
      <c r="C30" s="3"/>
      <c r="D30" s="3"/>
      <c r="E30" s="3"/>
    </row>
    <row r="31" spans="1:5" ht="15" customHeight="1" x14ac:dyDescent="0.25">
      <c r="A31" s="21"/>
      <c r="B31" s="3"/>
      <c r="C31" s="3"/>
      <c r="D31" s="3"/>
      <c r="E31" s="3"/>
    </row>
    <row r="32" spans="1:5" ht="15" customHeight="1" x14ac:dyDescent="0.25">
      <c r="A32" s="21"/>
      <c r="B32" s="3"/>
      <c r="C32" s="3"/>
      <c r="D32" s="3"/>
      <c r="E32" s="3"/>
    </row>
  </sheetData>
  <mergeCells count="3">
    <mergeCell ref="A1:C1"/>
    <mergeCell ref="A2:C2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12-2024, Kategorija 1</vt:lpstr>
      <vt:lpstr>12-2024, 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2024-02-16T14:42:39Z</dcterms:created>
  <dcterms:modified xsi:type="dcterms:W3CDTF">2025-01-15T09:09:55Z</dcterms:modified>
</cp:coreProperties>
</file>